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80" windowHeight="948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32" i="1"/>
  <c r="G51" i="1"/>
  <c r="J203" i="1"/>
  <c r="H127" i="1"/>
  <c r="G127" i="1"/>
  <c r="J184" i="1"/>
  <c r="H184" i="1"/>
  <c r="G184" i="1"/>
  <c r="F184" i="1"/>
  <c r="I184" i="1"/>
  <c r="J89" i="1" l="1"/>
  <c r="J32" i="1" l="1"/>
  <c r="H32" i="1"/>
  <c r="J13" i="1"/>
  <c r="I13" i="1"/>
  <c r="H13" i="1"/>
  <c r="F13" i="1"/>
  <c r="G70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<sst xmlns="http://schemas.openxmlformats.org/spreadsheetml/2006/main" count="348" uniqueCount="95">
  <si>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</si>
  <si>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</si>
  <si>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</si>
  <si>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</si>
  <si>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</si>
  <si>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</si>
  <si>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</si>
  <si>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</si>
  <si>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</si>
  <si>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</si>
  <si>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</si>
  <si>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</si>
  <si>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</si>
  <si>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</si>
  <si>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</si>
  <si>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</si>
  <si>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</si>
  <si>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</si>
  <si>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</si>
  <si>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</si>
  <si>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</si>
  <si>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</si>
  <si>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</si>
  <si>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</si>
  <si>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</si>
  <si>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</si>
  <si>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</si>
  <si>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</si>
  <si>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</si>
  <si>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</si>
  <si>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</si>
  <si>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</si>
  <si>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</si>
  <si>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</si>
  <si>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</si>
  <si>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</si>
  <si>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</si>
  <si>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</si>
  <si>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</si>
  <si>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</si>
  <si>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</si>
  <si>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Плоды и ягоды свежие (яблоки)</t>
  </si>
  <si>
    <t>Типовое примерное меню приготавливаемых блюд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</si>
  <si>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</si>
  <si>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</si>
  <si>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</si>
  <si>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</si>
  <si>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Напиток из урюка</t>
  </si>
  <si>
    <t>ТТК №2693 от 14.09.2023 г</t>
  </si>
  <si>
    <t>Салат из моркови</t>
  </si>
  <si>
    <t>ТТК</t>
  </si>
  <si>
    <t>ТТК июль 2021г</t>
  </si>
  <si>
    <t>Салат из свеклы отварной (с маслом)</t>
  </si>
  <si>
    <t>Рис отварной</t>
  </si>
  <si>
    <t>ТТК Август 2025г</t>
  </si>
  <si>
    <t>ТТК декабрь 2022г</t>
  </si>
  <si>
    <t>ТТК 2021 г</t>
  </si>
  <si>
    <t>Вафли весовые</t>
  </si>
  <si>
    <t>№302/2015г,Дели</t>
  </si>
  <si>
    <t>Макаронные изделия отварные</t>
  </si>
  <si>
    <t>ТТК 2024 г</t>
  </si>
  <si>
    <t>№52/2015г,Дели</t>
  </si>
  <si>
    <t>Салат из белокочанной капусты</t>
  </si>
  <si>
    <t>№45/2015г,Дели</t>
  </si>
  <si>
    <t xml:space="preserve">Котлеты из мяса птицы </t>
  </si>
  <si>
    <t>ТТК от 2024г</t>
  </si>
  <si>
    <t>Жаркое из птицы (грудки куриные)</t>
  </si>
  <si>
    <t>ТТК от 2023г</t>
  </si>
  <si>
    <t>ТТК 2021г июль</t>
  </si>
  <si>
    <t>№309/2015г,Дели</t>
  </si>
  <si>
    <t>ТТК 2021 г июль</t>
  </si>
  <si>
    <t>Салат из моркови с яблоками</t>
  </si>
  <si>
    <t>№10 Сб.Пермь 2001г.</t>
  </si>
  <si>
    <t>Котлеты Аппетитные мясо-куриные</t>
  </si>
  <si>
    <t>Пюре картофельное</t>
  </si>
  <si>
    <t>Котлеты сытные</t>
  </si>
  <si>
    <t>ТТК №3410 от 06.10.2025г</t>
  </si>
  <si>
    <t>Каша гречневая вязкая</t>
  </si>
  <si>
    <t>№303/2015г,Дели</t>
  </si>
  <si>
    <t>Жаркое по-домашнему</t>
  </si>
  <si>
    <t xml:space="preserve">Плов с куриными грудками </t>
  </si>
  <si>
    <t>Фрикассе из куриных грудок</t>
  </si>
  <si>
    <t>Компот из замороженной компотной смеси</t>
  </si>
  <si>
    <t>Котлеты куриные "Нежные"</t>
  </si>
  <si>
    <t>Картофель запеченный (из сырого)</t>
  </si>
  <si>
    <t>№304/2015г,Дели</t>
  </si>
  <si>
    <t>Компот из свежих плодов (яблоки)</t>
  </si>
  <si>
    <t>Гуляш из куриных грудок</t>
  </si>
  <si>
    <t>Печенье весовое 5шт/</t>
  </si>
  <si>
    <t>№312/2015г,Дели</t>
  </si>
  <si>
    <t xml:space="preserve">Пельмени для умников и умниц отварные с соусом для запекания </t>
  </si>
  <si>
    <t>ТТК 2015г</t>
  </si>
  <si>
    <t>11</t>
  </si>
  <si>
    <t>Заведующая столовой</t>
  </si>
  <si>
    <t>Агафонова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</si>
</sst>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78" zoomScaleNormal="142" zoomScaleSheetLayoutView="78" workbookViewId="0">
      <pane xSplit="4" ySplit="5" topLeftCell="E207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8.1796875" style="2" customWidth="1"/>
    <col min="9" max="9" width="9.453125" style="2" customWidth="1"/>
    <col min="10" max="10" width="11.26953125" style="2" customWidth="1"/>
    <col min="11" max="11" width="19.54296875" style="2" customWidth="1"/>
    <col min="12" max="16384" width="9.1796875" style="2"/>
  </cols>
  <sheetData>
    <row r="1" spans="1:12" ht="26.25" customHeight="1" x14ac:dyDescent="0.3">
      <c r="A1" s="3" t="s">
        <v>5</v>
      </c>
      <c r="B1" s="4"/>
      <c r="C1" s="128"/>
      <c r="D1" s="129"/>
      <c r="E1" s="129"/>
      <c r="F1" s="5" t="s">
        <v>14</v>
      </c>
      <c r="G1" s="4" t="s">
        <v>15</v>
      </c>
      <c r="H1" s="123" t="s">
        <v>93</v>
      </c>
      <c r="I1" s="123"/>
      <c r="J1" s="123"/>
      <c r="K1" s="123"/>
    </row>
    <row r="2" spans="1:12" ht="17.5" x14ac:dyDescent="0.3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94</v>
      </c>
      <c r="I2" s="124"/>
      <c r="J2" s="124"/>
      <c r="K2" s="124"/>
    </row>
    <row r="3" spans="1:12" ht="17.25" customHeight="1" x14ac:dyDescent="0.3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119">
        <v>28</v>
      </c>
      <c r="I3" s="122" t="s">
        <v>92</v>
      </c>
      <c r="J3" s="120">
        <v>2025</v>
      </c>
      <c r="K3" s="3"/>
    </row>
    <row r="4" spans="1:12" ht="13.5" thickBot="1" x14ac:dyDescent="0.35">
      <c r="A4" s="53"/>
      <c r="B4" s="53"/>
      <c r="C4" s="53"/>
      <c r="D4" s="54"/>
      <c r="E4" s="53"/>
      <c r="F4" s="53"/>
      <c r="G4" s="53"/>
      <c r="H4" s="55" t="s">
        <v>34</v>
      </c>
      <c r="I4" s="55" t="s">
        <v>35</v>
      </c>
      <c r="J4" s="55" t="s">
        <v>36</v>
      </c>
      <c r="K4" s="53"/>
      <c r="L4" s="56"/>
    </row>
    <row r="5" spans="1:12" ht="21.5" thickBot="1" x14ac:dyDescent="0.3">
      <c r="A5" s="49" t="s">
        <v>12</v>
      </c>
      <c r="B5" s="50" t="s">
        <v>13</v>
      </c>
      <c r="C5" s="51" t="s">
        <v>0</v>
      </c>
      <c r="D5" s="51" t="s">
        <v>11</v>
      </c>
      <c r="E5" s="51" t="s">
        <v>10</v>
      </c>
      <c r="F5" s="51" t="s">
        <v>32</v>
      </c>
      <c r="G5" s="51" t="s">
        <v>1</v>
      </c>
      <c r="H5" s="51" t="s">
        <v>2</v>
      </c>
      <c r="I5" s="51" t="s">
        <v>3</v>
      </c>
      <c r="J5" s="51" t="s">
        <v>8</v>
      </c>
      <c r="K5" s="52" t="s">
        <v>9</v>
      </c>
      <c r="L5" s="51" t="s">
        <v>33</v>
      </c>
    </row>
    <row r="6" spans="1:12" ht="14" x14ac:dyDescent="0.3">
      <c r="A6" s="9">
        <v>1</v>
      </c>
      <c r="B6" s="10">
        <v>1</v>
      </c>
      <c r="C6" s="11" t="s">
        <v>18</v>
      </c>
      <c r="D6" s="47" t="s">
        <v>19</v>
      </c>
      <c r="E6" s="65" t="s">
        <v>64</v>
      </c>
      <c r="F6" s="85">
        <v>90</v>
      </c>
      <c r="G6" s="86">
        <v>11.093</v>
      </c>
      <c r="H6" s="86">
        <v>11.93</v>
      </c>
      <c r="I6" s="86">
        <v>7.0709999999999997</v>
      </c>
      <c r="J6" s="85">
        <v>180</v>
      </c>
      <c r="K6" s="66" t="s">
        <v>65</v>
      </c>
      <c r="L6" s="67"/>
    </row>
    <row r="7" spans="1:12" ht="14" x14ac:dyDescent="0.3">
      <c r="A7" s="15"/>
      <c r="B7" s="16"/>
      <c r="C7" s="17"/>
      <c r="D7" s="20" t="s">
        <v>19</v>
      </c>
      <c r="E7" s="43" t="s">
        <v>77</v>
      </c>
      <c r="F7" s="61">
        <v>150</v>
      </c>
      <c r="G7" s="63">
        <v>3.5</v>
      </c>
      <c r="H7" s="63">
        <v>4.6429999999999998</v>
      </c>
      <c r="I7" s="63">
        <v>22.027999999999999</v>
      </c>
      <c r="J7" s="61">
        <v>144</v>
      </c>
      <c r="K7" s="60" t="s">
        <v>58</v>
      </c>
      <c r="L7" s="59"/>
    </row>
    <row r="8" spans="1:12" ht="14" x14ac:dyDescent="0.3">
      <c r="A8" s="15"/>
      <c r="B8" s="16"/>
      <c r="C8" s="17"/>
      <c r="D8" s="115" t="s">
        <v>20</v>
      </c>
      <c r="E8" s="43" t="s">
        <v>37</v>
      </c>
      <c r="F8" s="61">
        <v>208</v>
      </c>
      <c r="G8" s="63">
        <v>7.0000000000000001E-3</v>
      </c>
      <c r="H8" s="63">
        <v>2E-3</v>
      </c>
      <c r="I8" s="63">
        <v>7.9859999999999998</v>
      </c>
      <c r="J8" s="61">
        <v>32</v>
      </c>
      <c r="K8" s="60" t="s">
        <v>40</v>
      </c>
      <c r="L8" s="59"/>
    </row>
    <row r="9" spans="1:12" ht="14" x14ac:dyDescent="0.3">
      <c r="A9" s="15"/>
      <c r="B9" s="16"/>
      <c r="C9" s="17"/>
      <c r="D9" s="20" t="s">
        <v>21</v>
      </c>
      <c r="E9" s="62" t="s">
        <v>38</v>
      </c>
      <c r="F9" s="61">
        <v>40</v>
      </c>
      <c r="G9" s="63">
        <v>2.52</v>
      </c>
      <c r="H9" s="63">
        <v>0.36</v>
      </c>
      <c r="I9" s="63">
        <v>18.84</v>
      </c>
      <c r="J9" s="61">
        <v>91</v>
      </c>
      <c r="K9" s="60"/>
      <c r="L9" s="59"/>
    </row>
    <row r="10" spans="1:12" ht="14" x14ac:dyDescent="0.3">
      <c r="A10" s="15"/>
      <c r="B10" s="16"/>
      <c r="C10" s="17"/>
      <c r="D10" s="20" t="s">
        <v>22</v>
      </c>
      <c r="E10" s="43" t="s">
        <v>41</v>
      </c>
      <c r="F10" s="61">
        <v>100</v>
      </c>
      <c r="G10" s="63">
        <v>0.4</v>
      </c>
      <c r="H10" s="63">
        <v>0.4</v>
      </c>
      <c r="I10" s="63">
        <v>9.8000000000000007</v>
      </c>
      <c r="J10" s="61">
        <v>47</v>
      </c>
      <c r="K10" s="60" t="s">
        <v>45</v>
      </c>
      <c r="L10" s="59"/>
    </row>
    <row r="11" spans="1:12" ht="14" x14ac:dyDescent="0.3">
      <c r="A11" s="15"/>
      <c r="B11" s="16"/>
      <c r="C11" s="17"/>
      <c r="D11" s="115" t="s">
        <v>24</v>
      </c>
      <c r="E11" s="43" t="s">
        <v>49</v>
      </c>
      <c r="F11" s="61">
        <v>60</v>
      </c>
      <c r="G11" s="63">
        <v>0.70199999999999996</v>
      </c>
      <c r="H11" s="63">
        <v>3.0510000000000002</v>
      </c>
      <c r="I11" s="63">
        <v>6.72</v>
      </c>
      <c r="J11" s="61">
        <v>58</v>
      </c>
      <c r="K11" s="60" t="s">
        <v>50</v>
      </c>
      <c r="L11" s="59"/>
    </row>
    <row r="12" spans="1:12" ht="14" x14ac:dyDescent="0.3">
      <c r="A12" s="15"/>
      <c r="B12" s="16"/>
      <c r="C12" s="17"/>
      <c r="D12" s="18"/>
      <c r="E12" s="21"/>
      <c r="F12" s="19"/>
      <c r="G12" s="19"/>
      <c r="H12" s="19"/>
      <c r="I12" s="19"/>
      <c r="J12" s="19"/>
      <c r="K12" s="22"/>
      <c r="L12" s="59"/>
    </row>
    <row r="13" spans="1:12" ht="14" x14ac:dyDescent="0.3">
      <c r="A13" s="23"/>
      <c r="B13" s="24"/>
      <c r="C13" s="25"/>
      <c r="D13" s="26" t="s">
        <v>31</v>
      </c>
      <c r="E13" s="68"/>
      <c r="F13" s="69">
        <f>SUM(F6:F12)</f>
        <v>648</v>
      </c>
      <c r="G13" s="70">
        <f>SUM(G5:G12)</f>
        <v>18.222000000000001</v>
      </c>
      <c r="H13" s="70">
        <f>SUM(H5:H12)</f>
        <v>20.385999999999996</v>
      </c>
      <c r="I13" s="70">
        <f>SUM(I5:I12)</f>
        <v>72.444999999999993</v>
      </c>
      <c r="J13" s="69">
        <f>SUM(J5:J12)</f>
        <v>552</v>
      </c>
      <c r="K13" s="71"/>
      <c r="L13" s="69">
        <v>74.77</v>
      </c>
    </row>
    <row r="14" spans="1:12" ht="14" x14ac:dyDescent="0.3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4" x14ac:dyDescent="0.3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4" x14ac:dyDescent="0.3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4" x14ac:dyDescent="0.3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4" x14ac:dyDescent="0.3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4" x14ac:dyDescent="0.3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4" x14ac:dyDescent="0.3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4" x14ac:dyDescent="0.3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4" x14ac:dyDescent="0.3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4" x14ac:dyDescent="0.3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5" thickBot="1" x14ac:dyDescent="0.35">
      <c r="A24" s="33">
        <f>A6</f>
        <v>1</v>
      </c>
      <c r="B24" s="34">
        <f>B6</f>
        <v>1</v>
      </c>
      <c r="C24" s="126" t="s">
        <v>4</v>
      </c>
      <c r="D24" s="127"/>
      <c r="E24" s="35"/>
      <c r="F24" s="36">
        <f>F13+F23</f>
        <v>648</v>
      </c>
      <c r="G24" s="36">
        <f t="shared" ref="G24:J24" si="2">G13+G23</f>
        <v>18.222000000000001</v>
      </c>
      <c r="H24" s="36">
        <f t="shared" si="2"/>
        <v>20.385999999999996</v>
      </c>
      <c r="I24" s="36">
        <f t="shared" si="2"/>
        <v>72.444999999999993</v>
      </c>
      <c r="J24" s="36">
        <f t="shared" si="2"/>
        <v>552</v>
      </c>
      <c r="K24" s="36"/>
      <c r="L24" s="36">
        <f t="shared" ref="L24" si="3">L13+L23</f>
        <v>74.77</v>
      </c>
    </row>
    <row r="25" spans="1:12" ht="14" x14ac:dyDescent="0.3">
      <c r="A25" s="37">
        <v>1</v>
      </c>
      <c r="B25" s="16">
        <v>2</v>
      </c>
      <c r="C25" s="11" t="s">
        <v>18</v>
      </c>
      <c r="D25" s="47" t="s">
        <v>19</v>
      </c>
      <c r="E25" s="88" t="s">
        <v>66</v>
      </c>
      <c r="F25" s="89">
        <v>200</v>
      </c>
      <c r="G25" s="90">
        <v>13.6</v>
      </c>
      <c r="H25" s="90">
        <v>14.012</v>
      </c>
      <c r="I25" s="90">
        <v>35.090000000000003</v>
      </c>
      <c r="J25" s="89">
        <v>321</v>
      </c>
      <c r="K25" s="78" t="s">
        <v>67</v>
      </c>
      <c r="L25" s="67"/>
    </row>
    <row r="26" spans="1:12" ht="14" x14ac:dyDescent="0.3">
      <c r="A26" s="37"/>
      <c r="B26" s="16"/>
      <c r="C26" s="17"/>
      <c r="D26" s="41"/>
      <c r="E26" s="94"/>
      <c r="F26" s="94"/>
      <c r="G26" s="94"/>
      <c r="H26" s="94"/>
      <c r="I26" s="94"/>
      <c r="J26" s="94"/>
      <c r="K26" s="94"/>
      <c r="L26" s="59"/>
    </row>
    <row r="27" spans="1:12" ht="14" x14ac:dyDescent="0.3">
      <c r="A27" s="37"/>
      <c r="B27" s="16"/>
      <c r="C27" s="17"/>
      <c r="D27" s="121" t="s">
        <v>20</v>
      </c>
      <c r="E27" s="43" t="s">
        <v>86</v>
      </c>
      <c r="F27" s="61">
        <v>200</v>
      </c>
      <c r="G27" s="63">
        <v>0.08</v>
      </c>
      <c r="H27" s="63">
        <v>0.08</v>
      </c>
      <c r="I27" s="63">
        <v>11.94</v>
      </c>
      <c r="J27" s="61">
        <v>49</v>
      </c>
      <c r="K27" s="60" t="s">
        <v>40</v>
      </c>
      <c r="L27" s="59"/>
    </row>
    <row r="28" spans="1:12" ht="14" x14ac:dyDescent="0.3">
      <c r="A28" s="37"/>
      <c r="B28" s="16"/>
      <c r="C28" s="17"/>
      <c r="D28" s="20" t="s">
        <v>21</v>
      </c>
      <c r="E28" s="62" t="s">
        <v>38</v>
      </c>
      <c r="F28" s="61">
        <v>40</v>
      </c>
      <c r="G28" s="63">
        <v>2.52</v>
      </c>
      <c r="H28" s="63">
        <v>0.36</v>
      </c>
      <c r="I28" s="63">
        <v>18.84</v>
      </c>
      <c r="J28" s="61">
        <v>91</v>
      </c>
      <c r="K28" s="60"/>
      <c r="L28" s="59"/>
    </row>
    <row r="29" spans="1:12" ht="14" x14ac:dyDescent="0.3">
      <c r="A29" s="37"/>
      <c r="B29" s="16"/>
      <c r="C29" s="17"/>
      <c r="D29" s="41"/>
      <c r="E29" s="94"/>
      <c r="F29" s="94"/>
      <c r="G29" s="94"/>
      <c r="H29" s="94"/>
      <c r="I29" s="94"/>
      <c r="J29" s="94"/>
      <c r="K29" s="94"/>
      <c r="L29" s="59"/>
    </row>
    <row r="30" spans="1:12" ht="14" x14ac:dyDescent="0.3">
      <c r="A30" s="37"/>
      <c r="B30" s="16"/>
      <c r="C30" s="17"/>
      <c r="D30" s="115" t="s">
        <v>24</v>
      </c>
      <c r="E30" s="43" t="s">
        <v>62</v>
      </c>
      <c r="F30" s="61">
        <v>60</v>
      </c>
      <c r="G30" s="63">
        <v>0.93100000000000005</v>
      </c>
      <c r="H30" s="63">
        <v>3.0510000000000002</v>
      </c>
      <c r="I30" s="63">
        <v>5.6449999999999996</v>
      </c>
      <c r="J30" s="61">
        <v>54</v>
      </c>
      <c r="K30" s="60" t="s">
        <v>63</v>
      </c>
      <c r="L30" s="59"/>
    </row>
    <row r="31" spans="1:12" ht="14" x14ac:dyDescent="0.3">
      <c r="A31" s="37"/>
      <c r="B31" s="16"/>
      <c r="C31" s="17"/>
      <c r="D31" s="87" t="s">
        <v>46</v>
      </c>
      <c r="E31" s="43" t="s">
        <v>57</v>
      </c>
      <c r="F31" s="61">
        <v>21</v>
      </c>
      <c r="G31" s="63">
        <v>2.75</v>
      </c>
      <c r="H31" s="63">
        <v>2.5</v>
      </c>
      <c r="I31" s="63">
        <v>13</v>
      </c>
      <c r="J31" s="61">
        <v>86</v>
      </c>
      <c r="K31" s="60"/>
      <c r="L31" s="59"/>
    </row>
    <row r="32" spans="1:12" ht="14" x14ac:dyDescent="0.3">
      <c r="A32" s="38"/>
      <c r="B32" s="24"/>
      <c r="C32" s="25"/>
      <c r="D32" s="26" t="s">
        <v>31</v>
      </c>
      <c r="E32" s="68"/>
      <c r="F32" s="69">
        <f>SUM(F25:F31)</f>
        <v>521</v>
      </c>
      <c r="G32" s="70">
        <f>SUM(G25:G31)</f>
        <v>19.881</v>
      </c>
      <c r="H32" s="70">
        <f>SUM(H25:H31)</f>
        <v>20.003</v>
      </c>
      <c r="I32" s="70">
        <f>SUM(I25:I31)</f>
        <v>84.515000000000001</v>
      </c>
      <c r="J32" s="69">
        <f>SUM(J25:J31)</f>
        <v>601</v>
      </c>
      <c r="K32" s="71"/>
      <c r="L32" s="69">
        <v>74.77</v>
      </c>
    </row>
    <row r="33" spans="1:12" ht="14" x14ac:dyDescent="0.3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4" x14ac:dyDescent="0.3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4" x14ac:dyDescent="0.3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4" x14ac:dyDescent="0.3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4" x14ac:dyDescent="0.3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4" x14ac:dyDescent="0.3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4" x14ac:dyDescent="0.3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4" x14ac:dyDescent="0.3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4" x14ac:dyDescent="0.3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4" x14ac:dyDescent="0.3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5">
      <c r="A43" s="39">
        <f>A25</f>
        <v>1</v>
      </c>
      <c r="B43" s="39">
        <f>B25</f>
        <v>2</v>
      </c>
      <c r="C43" s="126" t="s">
        <v>4</v>
      </c>
      <c r="D43" s="127"/>
      <c r="E43" s="35"/>
      <c r="F43" s="36">
        <f>F32+F42</f>
        <v>521</v>
      </c>
      <c r="G43" s="36">
        <f t="shared" ref="G43:J43" si="6">G32+G42</f>
        <v>19.881</v>
      </c>
      <c r="H43" s="36">
        <f t="shared" si="6"/>
        <v>20.003</v>
      </c>
      <c r="I43" s="36">
        <f t="shared" si="6"/>
        <v>84.515000000000001</v>
      </c>
      <c r="J43" s="36">
        <f t="shared" si="6"/>
        <v>601</v>
      </c>
      <c r="K43" s="36"/>
      <c r="L43" s="36">
        <f t="shared" ref="L43" si="7">L32+L42</f>
        <v>74.77</v>
      </c>
    </row>
    <row r="44" spans="1:12" ht="14" x14ac:dyDescent="0.3">
      <c r="A44" s="9">
        <v>1</v>
      </c>
      <c r="B44" s="10">
        <v>3</v>
      </c>
      <c r="C44" s="11" t="s">
        <v>18</v>
      </c>
      <c r="D44" s="47" t="s">
        <v>19</v>
      </c>
      <c r="E44" s="88" t="s">
        <v>87</v>
      </c>
      <c r="F44" s="89">
        <v>90</v>
      </c>
      <c r="G44" s="90">
        <v>10.065</v>
      </c>
      <c r="H44" s="90">
        <v>11.699</v>
      </c>
      <c r="I44" s="90">
        <v>2.9580000000000002</v>
      </c>
      <c r="J44" s="89">
        <v>157</v>
      </c>
      <c r="K44" s="77" t="s">
        <v>68</v>
      </c>
      <c r="L44" s="67"/>
    </row>
    <row r="45" spans="1:12" ht="14" x14ac:dyDescent="0.3">
      <c r="A45" s="15"/>
      <c r="B45" s="16"/>
      <c r="C45" s="17"/>
      <c r="D45" s="20" t="s">
        <v>19</v>
      </c>
      <c r="E45" s="43" t="s">
        <v>59</v>
      </c>
      <c r="F45" s="61">
        <v>150</v>
      </c>
      <c r="G45" s="63">
        <v>5.6020000000000003</v>
      </c>
      <c r="H45" s="63">
        <v>5.0679999999999996</v>
      </c>
      <c r="I45" s="63">
        <v>35.905999999999999</v>
      </c>
      <c r="J45" s="61">
        <v>212</v>
      </c>
      <c r="K45" s="60" t="s">
        <v>69</v>
      </c>
      <c r="L45" s="73"/>
    </row>
    <row r="46" spans="1:12" ht="23" x14ac:dyDescent="0.3">
      <c r="A46" s="15"/>
      <c r="B46" s="16"/>
      <c r="C46" s="17"/>
      <c r="D46" s="115" t="s">
        <v>20</v>
      </c>
      <c r="E46" s="96" t="s">
        <v>47</v>
      </c>
      <c r="F46" s="61">
        <v>200</v>
      </c>
      <c r="G46" s="63">
        <v>0.8</v>
      </c>
      <c r="H46" s="61">
        <v>6.4000000000000001E-2</v>
      </c>
      <c r="I46" s="63">
        <v>9.4600000000000009</v>
      </c>
      <c r="J46" s="61">
        <v>42</v>
      </c>
      <c r="K46" s="95" t="s">
        <v>48</v>
      </c>
      <c r="L46" s="73"/>
    </row>
    <row r="47" spans="1:12" ht="14" x14ac:dyDescent="0.3">
      <c r="A47" s="15"/>
      <c r="B47" s="16"/>
      <c r="C47" s="17"/>
      <c r="D47" s="20" t="s">
        <v>21</v>
      </c>
      <c r="E47" s="62" t="s">
        <v>38</v>
      </c>
      <c r="F47" s="61">
        <v>40</v>
      </c>
      <c r="G47" s="63">
        <v>2.52</v>
      </c>
      <c r="H47" s="63">
        <v>0.36</v>
      </c>
      <c r="I47" s="63">
        <v>18.84</v>
      </c>
      <c r="J47" s="61">
        <v>91</v>
      </c>
      <c r="K47" s="64"/>
      <c r="L47" s="73"/>
    </row>
    <row r="48" spans="1:12" ht="14" x14ac:dyDescent="0.3">
      <c r="A48" s="15"/>
      <c r="B48" s="16"/>
      <c r="C48" s="17"/>
      <c r="D48" s="20" t="s">
        <v>22</v>
      </c>
      <c r="E48" s="43" t="s">
        <v>41</v>
      </c>
      <c r="F48" s="61">
        <v>100</v>
      </c>
      <c r="G48" s="63">
        <v>0.4</v>
      </c>
      <c r="H48" s="63">
        <v>0.4</v>
      </c>
      <c r="I48" s="63">
        <v>9.8000000000000007</v>
      </c>
      <c r="J48" s="61">
        <v>47</v>
      </c>
      <c r="K48" s="60" t="s">
        <v>45</v>
      </c>
      <c r="L48" s="59"/>
    </row>
    <row r="49" spans="1:12" ht="14" x14ac:dyDescent="0.3">
      <c r="A49" s="15"/>
      <c r="B49" s="16"/>
      <c r="C49" s="17"/>
      <c r="D49" s="115" t="s">
        <v>24</v>
      </c>
      <c r="E49" s="43" t="s">
        <v>49</v>
      </c>
      <c r="F49" s="61">
        <v>60</v>
      </c>
      <c r="G49" s="63">
        <v>0.70199999999999996</v>
      </c>
      <c r="H49" s="63">
        <v>3.0510000000000002</v>
      </c>
      <c r="I49" s="63">
        <v>6.72</v>
      </c>
      <c r="J49" s="61">
        <v>58</v>
      </c>
      <c r="K49" s="60" t="s">
        <v>50</v>
      </c>
      <c r="L49" s="59"/>
    </row>
    <row r="50" spans="1:12" ht="14" x14ac:dyDescent="0.3">
      <c r="A50" s="15"/>
      <c r="B50" s="16"/>
      <c r="C50" s="17"/>
      <c r="D50" s="41"/>
      <c r="E50" s="91"/>
      <c r="F50" s="92"/>
      <c r="G50" s="93"/>
      <c r="H50" s="93"/>
      <c r="I50" s="93"/>
      <c r="J50" s="92"/>
      <c r="K50" s="100"/>
      <c r="L50" s="59"/>
    </row>
    <row r="51" spans="1:12" ht="14" x14ac:dyDescent="0.3">
      <c r="A51" s="23"/>
      <c r="B51" s="24"/>
      <c r="C51" s="25"/>
      <c r="D51" s="26" t="s">
        <v>31</v>
      </c>
      <c r="E51" s="68"/>
      <c r="F51" s="69">
        <f>SUM(F44:F50)</f>
        <v>640</v>
      </c>
      <c r="G51" s="70">
        <f>SUM(G44:G50)</f>
        <v>20.088999999999999</v>
      </c>
      <c r="H51" s="70">
        <f>SUM(H44:H50)</f>
        <v>20.641999999999996</v>
      </c>
      <c r="I51" s="70">
        <f t="shared" ref="I51:J51" si="8">SUM(I44:I50)</f>
        <v>83.683999999999997</v>
      </c>
      <c r="J51" s="69">
        <f t="shared" si="8"/>
        <v>607</v>
      </c>
      <c r="K51" s="71"/>
      <c r="L51" s="69">
        <v>74.77</v>
      </c>
    </row>
    <row r="52" spans="1:12" ht="14" x14ac:dyDescent="0.3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4" x14ac:dyDescent="0.3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4" x14ac:dyDescent="0.3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4" x14ac:dyDescent="0.3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4" x14ac:dyDescent="0.3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4" x14ac:dyDescent="0.3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4" x14ac:dyDescent="0.3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4" x14ac:dyDescent="0.3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4" x14ac:dyDescent="0.3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4" x14ac:dyDescent="0.3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5">
      <c r="A62" s="33">
        <f>A44</f>
        <v>1</v>
      </c>
      <c r="B62" s="34">
        <f>B44</f>
        <v>3</v>
      </c>
      <c r="C62" s="126" t="s">
        <v>4</v>
      </c>
      <c r="D62" s="127"/>
      <c r="E62" s="35"/>
      <c r="F62" s="36">
        <f>F51+F61</f>
        <v>640</v>
      </c>
      <c r="G62" s="36">
        <f t="shared" ref="G62:J62" si="11">G51+G61</f>
        <v>20.088999999999999</v>
      </c>
      <c r="H62" s="36">
        <f t="shared" si="11"/>
        <v>20.641999999999996</v>
      </c>
      <c r="I62" s="36">
        <f t="shared" si="11"/>
        <v>83.683999999999997</v>
      </c>
      <c r="J62" s="36">
        <f t="shared" si="11"/>
        <v>607</v>
      </c>
      <c r="K62" s="36"/>
      <c r="L62" s="36">
        <f t="shared" ref="L62" si="12">L51+L61</f>
        <v>74.77</v>
      </c>
    </row>
    <row r="63" spans="1:12" ht="14" x14ac:dyDescent="0.3">
      <c r="A63" s="9">
        <v>1</v>
      </c>
      <c r="B63" s="10">
        <v>4</v>
      </c>
      <c r="C63" s="11" t="s">
        <v>18</v>
      </c>
      <c r="D63" s="47" t="s">
        <v>19</v>
      </c>
      <c r="E63" s="116" t="s">
        <v>39</v>
      </c>
      <c r="F63" s="117">
        <v>190</v>
      </c>
      <c r="G63" s="118">
        <v>13.603999999999999</v>
      </c>
      <c r="H63" s="118">
        <v>13.843</v>
      </c>
      <c r="I63" s="118">
        <v>40.965000000000003</v>
      </c>
      <c r="J63" s="117">
        <v>343</v>
      </c>
      <c r="K63" s="57" t="s">
        <v>70</v>
      </c>
      <c r="L63" s="67"/>
    </row>
    <row r="64" spans="1:12" ht="14" x14ac:dyDescent="0.3">
      <c r="A64" s="15"/>
      <c r="B64" s="16"/>
      <c r="C64" s="17"/>
      <c r="D64" s="41"/>
      <c r="E64" s="91"/>
      <c r="F64" s="92"/>
      <c r="G64" s="93"/>
      <c r="H64" s="93"/>
      <c r="I64" s="93"/>
      <c r="J64" s="92"/>
      <c r="K64" s="100"/>
      <c r="L64" s="59"/>
    </row>
    <row r="65" spans="1:12" ht="14" x14ac:dyDescent="0.3">
      <c r="A65" s="15"/>
      <c r="B65" s="16"/>
      <c r="C65" s="17"/>
      <c r="D65" s="20" t="s">
        <v>20</v>
      </c>
      <c r="E65" s="43" t="s">
        <v>37</v>
      </c>
      <c r="F65" s="61">
        <v>208</v>
      </c>
      <c r="G65" s="63">
        <v>7.0000000000000001E-3</v>
      </c>
      <c r="H65" s="63">
        <v>2E-3</v>
      </c>
      <c r="I65" s="63">
        <v>7.9859999999999998</v>
      </c>
      <c r="J65" s="61">
        <v>32</v>
      </c>
      <c r="K65" s="60" t="s">
        <v>40</v>
      </c>
      <c r="L65" s="59"/>
    </row>
    <row r="66" spans="1:12" ht="14" x14ac:dyDescent="0.3">
      <c r="A66" s="15"/>
      <c r="B66" s="16"/>
      <c r="C66" s="17"/>
      <c r="D66" s="20" t="s">
        <v>21</v>
      </c>
      <c r="E66" s="62" t="s">
        <v>38</v>
      </c>
      <c r="F66" s="61">
        <v>42</v>
      </c>
      <c r="G66" s="63">
        <v>2.62</v>
      </c>
      <c r="H66" s="63">
        <v>0.38</v>
      </c>
      <c r="I66" s="63">
        <v>19.739999999999998</v>
      </c>
      <c r="J66" s="61">
        <v>95</v>
      </c>
      <c r="K66" s="60"/>
      <c r="L66" s="59"/>
    </row>
    <row r="67" spans="1:12" ht="14" x14ac:dyDescent="0.3">
      <c r="A67" s="15"/>
      <c r="B67" s="16"/>
      <c r="C67" s="17"/>
      <c r="D67" s="41"/>
      <c r="E67" s="91"/>
      <c r="F67" s="92"/>
      <c r="G67" s="93"/>
      <c r="H67" s="93"/>
      <c r="I67" s="93"/>
      <c r="J67" s="92"/>
      <c r="K67" s="100"/>
      <c r="L67" s="59"/>
    </row>
    <row r="68" spans="1:12" ht="14" x14ac:dyDescent="0.3">
      <c r="A68" s="15"/>
      <c r="B68" s="16"/>
      <c r="C68" s="17"/>
      <c r="D68" s="115" t="s">
        <v>24</v>
      </c>
      <c r="E68" s="97" t="s">
        <v>52</v>
      </c>
      <c r="F68" s="98">
        <v>60</v>
      </c>
      <c r="G68" s="99">
        <v>0.85499999999999998</v>
      </c>
      <c r="H68" s="99">
        <v>3.653</v>
      </c>
      <c r="I68" s="99">
        <v>5.016</v>
      </c>
      <c r="J68" s="98">
        <v>56</v>
      </c>
      <c r="K68" s="75" t="s">
        <v>61</v>
      </c>
      <c r="L68" s="19"/>
    </row>
    <row r="69" spans="1:12" ht="14" x14ac:dyDescent="0.3">
      <c r="A69" s="15"/>
      <c r="B69" s="16"/>
      <c r="C69" s="17"/>
      <c r="D69" s="87" t="s">
        <v>46</v>
      </c>
      <c r="E69" s="43" t="s">
        <v>88</v>
      </c>
      <c r="F69" s="61">
        <v>16</v>
      </c>
      <c r="G69" s="63">
        <v>1.1040000000000001</v>
      </c>
      <c r="H69" s="63">
        <v>2.2080000000000002</v>
      </c>
      <c r="I69" s="63">
        <v>11.856</v>
      </c>
      <c r="J69" s="61">
        <v>71</v>
      </c>
      <c r="K69" s="60"/>
      <c r="L69" s="19"/>
    </row>
    <row r="70" spans="1:12" ht="14" x14ac:dyDescent="0.3">
      <c r="A70" s="23"/>
      <c r="B70" s="24"/>
      <c r="C70" s="25"/>
      <c r="D70" s="26" t="s">
        <v>31</v>
      </c>
      <c r="E70" s="68"/>
      <c r="F70" s="69">
        <f>SUM(F63:F69)</f>
        <v>516</v>
      </c>
      <c r="G70" s="70">
        <f>SUM(G63:G69)</f>
        <v>18.189999999999998</v>
      </c>
      <c r="H70" s="69">
        <f t="shared" ref="H70" si="13">SUM(H63:H69)</f>
        <v>20.085999999999999</v>
      </c>
      <c r="I70" s="69">
        <f>SUM(I63:I69)</f>
        <v>85.563000000000002</v>
      </c>
      <c r="J70" s="69">
        <f t="shared" ref="J70" si="14">SUM(J63:J69)</f>
        <v>597</v>
      </c>
      <c r="K70" s="71"/>
      <c r="L70" s="69">
        <v>74.77</v>
      </c>
    </row>
    <row r="71" spans="1:12" ht="14" x14ac:dyDescent="0.3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4" x14ac:dyDescent="0.3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4" x14ac:dyDescent="0.3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4" x14ac:dyDescent="0.3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4" x14ac:dyDescent="0.3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4" x14ac:dyDescent="0.3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4" x14ac:dyDescent="0.3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4" x14ac:dyDescent="0.3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4" x14ac:dyDescent="0.3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4" x14ac:dyDescent="0.3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35">
      <c r="A81" s="33">
        <f>A63</f>
        <v>1</v>
      </c>
      <c r="B81" s="34">
        <f>B63</f>
        <v>4</v>
      </c>
      <c r="C81" s="126" t="s">
        <v>4</v>
      </c>
      <c r="D81" s="127"/>
      <c r="E81" s="35"/>
      <c r="F81" s="36">
        <f>F70+F80</f>
        <v>516</v>
      </c>
      <c r="G81" s="36">
        <f t="shared" ref="G81:J81" si="17">G70+G80</f>
        <v>18.189999999999998</v>
      </c>
      <c r="H81" s="36">
        <f t="shared" si="17"/>
        <v>20.085999999999999</v>
      </c>
      <c r="I81" s="36">
        <f t="shared" si="17"/>
        <v>85.563000000000002</v>
      </c>
      <c r="J81" s="36">
        <f t="shared" si="17"/>
        <v>597</v>
      </c>
      <c r="K81" s="36"/>
      <c r="L81" s="36">
        <f t="shared" ref="L81" si="18">L70+L80</f>
        <v>74.77</v>
      </c>
    </row>
    <row r="82" spans="1:12" ht="14" x14ac:dyDescent="0.3">
      <c r="A82" s="9">
        <v>1</v>
      </c>
      <c r="B82" s="10">
        <v>5</v>
      </c>
      <c r="C82" s="11" t="s">
        <v>18</v>
      </c>
      <c r="D82" s="47" t="s">
        <v>19</v>
      </c>
      <c r="E82" s="88" t="s">
        <v>73</v>
      </c>
      <c r="F82" s="89">
        <v>90</v>
      </c>
      <c r="G82" s="90">
        <v>12.769</v>
      </c>
      <c r="H82" s="90">
        <v>9.2690000000000001</v>
      </c>
      <c r="I82" s="90">
        <v>13.896000000000001</v>
      </c>
      <c r="J82" s="89">
        <v>190</v>
      </c>
      <c r="K82" s="78" t="s">
        <v>51</v>
      </c>
      <c r="L82" s="67"/>
    </row>
    <row r="83" spans="1:12" ht="14" x14ac:dyDescent="0.3">
      <c r="A83" s="15"/>
      <c r="B83" s="16"/>
      <c r="C83" s="17"/>
      <c r="D83" s="20" t="s">
        <v>19</v>
      </c>
      <c r="E83" s="43" t="s">
        <v>74</v>
      </c>
      <c r="F83" s="61">
        <v>150</v>
      </c>
      <c r="G83" s="63">
        <v>3.282</v>
      </c>
      <c r="H83" s="63">
        <v>4.657</v>
      </c>
      <c r="I83" s="63">
        <v>22.027000000000001</v>
      </c>
      <c r="J83" s="61">
        <v>146</v>
      </c>
      <c r="K83" s="75" t="s">
        <v>89</v>
      </c>
      <c r="L83" s="59"/>
    </row>
    <row r="84" spans="1:12" ht="15.75" customHeight="1" x14ac:dyDescent="0.3">
      <c r="A84" s="15"/>
      <c r="B84" s="16"/>
      <c r="C84" s="17"/>
      <c r="D84" s="20" t="s">
        <v>20</v>
      </c>
      <c r="E84" s="43" t="s">
        <v>37</v>
      </c>
      <c r="F84" s="61">
        <v>208</v>
      </c>
      <c r="G84" s="63">
        <v>7.0000000000000001E-3</v>
      </c>
      <c r="H84" s="63">
        <v>2E-3</v>
      </c>
      <c r="I84" s="63">
        <v>7.9859999999999998</v>
      </c>
      <c r="J84" s="61">
        <v>32</v>
      </c>
      <c r="K84" s="60" t="s">
        <v>40</v>
      </c>
      <c r="L84" s="59"/>
    </row>
    <row r="85" spans="1:12" ht="14" x14ac:dyDescent="0.3">
      <c r="A85" s="15"/>
      <c r="B85" s="16"/>
      <c r="C85" s="17"/>
      <c r="D85" s="20" t="s">
        <v>21</v>
      </c>
      <c r="E85" s="62" t="s">
        <v>38</v>
      </c>
      <c r="F85" s="61">
        <v>40</v>
      </c>
      <c r="G85" s="63">
        <v>2.52</v>
      </c>
      <c r="H85" s="63">
        <v>0.36</v>
      </c>
      <c r="I85" s="63">
        <v>18.84</v>
      </c>
      <c r="J85" s="61">
        <v>91</v>
      </c>
      <c r="K85" s="60"/>
      <c r="L85" s="59"/>
    </row>
    <row r="86" spans="1:12" ht="14" x14ac:dyDescent="0.3">
      <c r="A86" s="15"/>
      <c r="B86" s="16"/>
      <c r="C86" s="17"/>
      <c r="D86" s="105"/>
      <c r="E86" s="91"/>
      <c r="F86" s="59"/>
      <c r="G86" s="59"/>
      <c r="H86" s="59"/>
      <c r="I86" s="59"/>
      <c r="J86" s="59"/>
      <c r="K86" s="60"/>
      <c r="L86" s="59"/>
    </row>
    <row r="87" spans="1:12" ht="28" x14ac:dyDescent="0.3">
      <c r="A87" s="15"/>
      <c r="B87" s="16"/>
      <c r="C87" s="17"/>
      <c r="D87" s="20" t="s">
        <v>24</v>
      </c>
      <c r="E87" s="43" t="s">
        <v>71</v>
      </c>
      <c r="F87" s="61">
        <v>60</v>
      </c>
      <c r="G87" s="61">
        <v>0.59399999999999997</v>
      </c>
      <c r="H87" s="61">
        <v>6.0839999999999996</v>
      </c>
      <c r="I87" s="61">
        <v>5.2720000000000002</v>
      </c>
      <c r="J87" s="61">
        <v>79</v>
      </c>
      <c r="K87" s="60" t="s">
        <v>72</v>
      </c>
      <c r="L87" s="59"/>
    </row>
    <row r="88" spans="1:12" ht="14" x14ac:dyDescent="0.3">
      <c r="A88" s="15"/>
      <c r="B88" s="16"/>
      <c r="C88" s="17"/>
      <c r="D88" s="105"/>
      <c r="E88" s="91"/>
      <c r="F88" s="59"/>
      <c r="G88" s="59"/>
      <c r="H88" s="59"/>
      <c r="I88" s="59"/>
      <c r="J88" s="59"/>
      <c r="K88" s="60"/>
      <c r="L88" s="59"/>
    </row>
    <row r="89" spans="1:12" ht="14" x14ac:dyDescent="0.3">
      <c r="A89" s="23"/>
      <c r="B89" s="24"/>
      <c r="C89" s="25"/>
      <c r="D89" s="26" t="s">
        <v>31</v>
      </c>
      <c r="E89" s="68"/>
      <c r="F89" s="69">
        <f>SUM(F82:F88)</f>
        <v>548</v>
      </c>
      <c r="G89" s="70">
        <f t="shared" ref="G89:I89" si="19">SUM(G82:G88)</f>
        <v>19.172000000000004</v>
      </c>
      <c r="H89" s="70">
        <f t="shared" si="19"/>
        <v>20.372</v>
      </c>
      <c r="I89" s="70">
        <f t="shared" si="19"/>
        <v>68.021000000000001</v>
      </c>
      <c r="J89" s="69">
        <f>SUM(J82:J88)</f>
        <v>538</v>
      </c>
      <c r="K89" s="71"/>
      <c r="L89" s="69">
        <v>74.77</v>
      </c>
    </row>
    <row r="90" spans="1:12" ht="14" x14ac:dyDescent="0.3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4" x14ac:dyDescent="0.3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4" x14ac:dyDescent="0.3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4" x14ac:dyDescent="0.3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4" x14ac:dyDescent="0.3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4" x14ac:dyDescent="0.3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4" x14ac:dyDescent="0.3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4" x14ac:dyDescent="0.3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4" x14ac:dyDescent="0.3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4" x14ac:dyDescent="0.3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35">
      <c r="A100" s="33">
        <f>A82</f>
        <v>1</v>
      </c>
      <c r="B100" s="34">
        <f>B82</f>
        <v>5</v>
      </c>
      <c r="C100" s="126" t="s">
        <v>4</v>
      </c>
      <c r="D100" s="127"/>
      <c r="E100" s="35"/>
      <c r="F100" s="36">
        <f t="shared" ref="F100" si="22">F89+F99</f>
        <v>548</v>
      </c>
      <c r="G100" s="36">
        <f t="shared" ref="G100:J100" si="23">G89+G99</f>
        <v>19.172000000000004</v>
      </c>
      <c r="H100" s="36">
        <f t="shared" si="23"/>
        <v>20.372</v>
      </c>
      <c r="I100" s="36">
        <f t="shared" si="23"/>
        <v>68.021000000000001</v>
      </c>
      <c r="J100" s="36">
        <f t="shared" si="23"/>
        <v>538</v>
      </c>
      <c r="K100" s="36"/>
      <c r="L100" s="36">
        <f t="shared" ref="L100" si="24">L89+L99</f>
        <v>74.77</v>
      </c>
    </row>
    <row r="101" spans="1:12" ht="28" x14ac:dyDescent="0.3">
      <c r="A101" s="9">
        <v>1</v>
      </c>
      <c r="B101" s="10">
        <v>6</v>
      </c>
      <c r="C101" s="11" t="s">
        <v>18</v>
      </c>
      <c r="D101" s="101" t="s">
        <v>19</v>
      </c>
      <c r="E101" s="102" t="s">
        <v>90</v>
      </c>
      <c r="F101" s="103">
        <v>180</v>
      </c>
      <c r="G101" s="104">
        <v>14.244</v>
      </c>
      <c r="H101" s="104">
        <v>17.085999999999999</v>
      </c>
      <c r="I101" s="104">
        <v>37.017000000000003</v>
      </c>
      <c r="J101" s="103">
        <v>359</v>
      </c>
      <c r="K101" s="57" t="s">
        <v>91</v>
      </c>
      <c r="L101" s="67"/>
    </row>
    <row r="102" spans="1:12" ht="14" x14ac:dyDescent="0.3">
      <c r="A102" s="15"/>
      <c r="B102" s="16"/>
      <c r="C102" s="17"/>
      <c r="D102" s="41"/>
      <c r="E102" s="91"/>
      <c r="F102" s="92"/>
      <c r="G102" s="93"/>
      <c r="H102" s="93"/>
      <c r="I102" s="93"/>
      <c r="J102" s="92"/>
      <c r="K102" s="60"/>
      <c r="L102" s="59"/>
    </row>
    <row r="103" spans="1:12" ht="14" x14ac:dyDescent="0.3">
      <c r="A103" s="15"/>
      <c r="B103" s="16"/>
      <c r="C103" s="17"/>
      <c r="D103" s="20" t="s">
        <v>20</v>
      </c>
      <c r="E103" s="43" t="s">
        <v>37</v>
      </c>
      <c r="F103" s="61">
        <v>208</v>
      </c>
      <c r="G103" s="63">
        <v>7.0000000000000001E-3</v>
      </c>
      <c r="H103" s="63">
        <v>2E-3</v>
      </c>
      <c r="I103" s="63">
        <v>7.9859999999999998</v>
      </c>
      <c r="J103" s="61">
        <v>32</v>
      </c>
      <c r="K103" s="60" t="s">
        <v>40</v>
      </c>
      <c r="L103" s="59"/>
    </row>
    <row r="104" spans="1:12" ht="14" x14ac:dyDescent="0.3">
      <c r="A104" s="15"/>
      <c r="B104" s="16"/>
      <c r="C104" s="17"/>
      <c r="D104" s="20" t="s">
        <v>21</v>
      </c>
      <c r="E104" s="62" t="s">
        <v>38</v>
      </c>
      <c r="F104" s="61">
        <v>40</v>
      </c>
      <c r="G104" s="63">
        <v>2.52</v>
      </c>
      <c r="H104" s="63">
        <v>0.36</v>
      </c>
      <c r="I104" s="63">
        <v>18.84</v>
      </c>
      <c r="J104" s="61">
        <v>91</v>
      </c>
      <c r="K104" s="60"/>
      <c r="L104" s="59"/>
    </row>
    <row r="105" spans="1:12" ht="14" x14ac:dyDescent="0.3">
      <c r="A105" s="15"/>
      <c r="B105" s="16"/>
      <c r="C105" s="17"/>
      <c r="D105" s="20" t="s">
        <v>22</v>
      </c>
      <c r="E105" s="43" t="s">
        <v>41</v>
      </c>
      <c r="F105" s="61">
        <v>100</v>
      </c>
      <c r="G105" s="63">
        <v>0.4</v>
      </c>
      <c r="H105" s="63">
        <v>0.4</v>
      </c>
      <c r="I105" s="63">
        <v>9.8000000000000007</v>
      </c>
      <c r="J105" s="61">
        <v>47</v>
      </c>
      <c r="K105" s="60" t="s">
        <v>45</v>
      </c>
      <c r="L105" s="59"/>
    </row>
    <row r="106" spans="1:12" ht="14" x14ac:dyDescent="0.3">
      <c r="A106" s="15"/>
      <c r="B106" s="16"/>
      <c r="C106" s="17"/>
      <c r="D106" s="41"/>
      <c r="E106" s="91"/>
      <c r="F106" s="92"/>
      <c r="G106" s="93"/>
      <c r="H106" s="93"/>
      <c r="I106" s="93"/>
      <c r="J106" s="92"/>
      <c r="K106" s="60"/>
      <c r="L106" s="59"/>
    </row>
    <row r="107" spans="1:12" ht="14" x14ac:dyDescent="0.3">
      <c r="A107" s="15"/>
      <c r="B107" s="16"/>
      <c r="C107" s="17"/>
      <c r="D107" s="87" t="s">
        <v>46</v>
      </c>
      <c r="E107" s="43" t="s">
        <v>57</v>
      </c>
      <c r="F107" s="61">
        <v>21</v>
      </c>
      <c r="G107" s="63">
        <v>2.75</v>
      </c>
      <c r="H107" s="63">
        <v>2.5</v>
      </c>
      <c r="I107" s="63">
        <v>13</v>
      </c>
      <c r="J107" s="61">
        <v>86</v>
      </c>
      <c r="K107" s="60"/>
      <c r="L107" s="59"/>
    </row>
    <row r="108" spans="1:12" ht="14" x14ac:dyDescent="0.3">
      <c r="A108" s="23"/>
      <c r="B108" s="24"/>
      <c r="C108" s="25"/>
      <c r="D108" s="26" t="s">
        <v>31</v>
      </c>
      <c r="E108" s="68"/>
      <c r="F108" s="69">
        <f>SUM(F101:F107)</f>
        <v>549</v>
      </c>
      <c r="G108" s="70">
        <f>SUM(G101:G107)</f>
        <v>19.920999999999999</v>
      </c>
      <c r="H108" s="70">
        <f>SUM(H101:H107)</f>
        <v>20.347999999999995</v>
      </c>
      <c r="I108" s="70">
        <f t="shared" ref="I108:J108" si="25">SUM(I101:I107)</f>
        <v>86.643000000000001</v>
      </c>
      <c r="J108" s="69">
        <f t="shared" si="25"/>
        <v>615</v>
      </c>
      <c r="K108" s="71"/>
      <c r="L108" s="69">
        <v>74.77</v>
      </c>
    </row>
    <row r="109" spans="1:12" ht="14" x14ac:dyDescent="0.3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4" x14ac:dyDescent="0.3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4" x14ac:dyDescent="0.3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4" x14ac:dyDescent="0.3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4" x14ac:dyDescent="0.3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4" x14ac:dyDescent="0.3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4" x14ac:dyDescent="0.3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4" x14ac:dyDescent="0.3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4" x14ac:dyDescent="0.3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4" x14ac:dyDescent="0.3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35">
      <c r="A119" s="33">
        <f>A101</f>
        <v>1</v>
      </c>
      <c r="B119" s="34">
        <f>B101</f>
        <v>6</v>
      </c>
      <c r="C119" s="126" t="s">
        <v>4</v>
      </c>
      <c r="D119" s="127"/>
      <c r="E119" s="35"/>
      <c r="F119" s="36">
        <f t="shared" ref="F119" si="28">F108+F118</f>
        <v>549</v>
      </c>
      <c r="G119" s="40">
        <f t="shared" ref="G119:J119" si="29">G108+G118</f>
        <v>19.920999999999999</v>
      </c>
      <c r="H119" s="40">
        <f t="shared" si="29"/>
        <v>20.347999999999995</v>
      </c>
      <c r="I119" s="40">
        <f t="shared" si="29"/>
        <v>86.643000000000001</v>
      </c>
      <c r="J119" s="36">
        <f t="shared" si="29"/>
        <v>615</v>
      </c>
      <c r="K119" s="36"/>
      <c r="L119" s="36">
        <f t="shared" ref="L119" si="30">L108+L118</f>
        <v>74.77</v>
      </c>
    </row>
    <row r="120" spans="1:12" ht="28" x14ac:dyDescent="0.3">
      <c r="A120" s="9">
        <v>2</v>
      </c>
      <c r="B120" s="10">
        <v>1</v>
      </c>
      <c r="C120" s="11" t="s">
        <v>18</v>
      </c>
      <c r="D120" s="47" t="s">
        <v>19</v>
      </c>
      <c r="E120" s="65" t="s">
        <v>75</v>
      </c>
      <c r="F120" s="85">
        <v>90</v>
      </c>
      <c r="G120" s="86">
        <v>12.459</v>
      </c>
      <c r="H120" s="86">
        <v>15.047000000000001</v>
      </c>
      <c r="I120" s="86">
        <v>7.1040000000000001</v>
      </c>
      <c r="J120" s="85">
        <v>214</v>
      </c>
      <c r="K120" s="66" t="s">
        <v>76</v>
      </c>
      <c r="L120" s="67"/>
    </row>
    <row r="121" spans="1:12" ht="14" x14ac:dyDescent="0.3">
      <c r="A121" s="15"/>
      <c r="B121" s="16"/>
      <c r="C121" s="17"/>
      <c r="D121" s="115" t="s">
        <v>19</v>
      </c>
      <c r="E121" s="43" t="s">
        <v>77</v>
      </c>
      <c r="F121" s="61">
        <v>150</v>
      </c>
      <c r="G121" s="63">
        <v>3.5</v>
      </c>
      <c r="H121" s="63">
        <v>4.6429999999999998</v>
      </c>
      <c r="I121" s="63">
        <v>22.027999999999999</v>
      </c>
      <c r="J121" s="61">
        <v>144</v>
      </c>
      <c r="K121" s="60" t="s">
        <v>78</v>
      </c>
      <c r="L121" s="59"/>
    </row>
    <row r="122" spans="1:12" ht="23" x14ac:dyDescent="0.3">
      <c r="A122" s="15"/>
      <c r="B122" s="16"/>
      <c r="C122" s="17"/>
      <c r="D122" s="115" t="s">
        <v>20</v>
      </c>
      <c r="E122" s="96" t="s">
        <v>47</v>
      </c>
      <c r="F122" s="61">
        <v>200</v>
      </c>
      <c r="G122" s="63">
        <v>0.8</v>
      </c>
      <c r="H122" s="61">
        <v>6.4000000000000001E-2</v>
      </c>
      <c r="I122" s="63">
        <v>9.4600000000000009</v>
      </c>
      <c r="J122" s="61">
        <v>42</v>
      </c>
      <c r="K122" s="95" t="s">
        <v>48</v>
      </c>
      <c r="L122" s="59"/>
    </row>
    <row r="123" spans="1:12" ht="14" x14ac:dyDescent="0.3">
      <c r="A123" s="15"/>
      <c r="B123" s="16"/>
      <c r="C123" s="17"/>
      <c r="D123" s="20" t="s">
        <v>21</v>
      </c>
      <c r="E123" s="62" t="s">
        <v>38</v>
      </c>
      <c r="F123" s="61">
        <v>40</v>
      </c>
      <c r="G123" s="63">
        <v>2.52</v>
      </c>
      <c r="H123" s="63">
        <v>0.36</v>
      </c>
      <c r="I123" s="63">
        <v>18.84</v>
      </c>
      <c r="J123" s="61">
        <v>91</v>
      </c>
      <c r="K123" s="60"/>
      <c r="L123" s="59"/>
    </row>
    <row r="124" spans="1:12" ht="14" x14ac:dyDescent="0.3">
      <c r="A124" s="15"/>
      <c r="B124" s="16"/>
      <c r="C124" s="17"/>
      <c r="D124" s="20" t="s">
        <v>22</v>
      </c>
      <c r="E124" s="43" t="s">
        <v>41</v>
      </c>
      <c r="F124" s="61">
        <v>100</v>
      </c>
      <c r="G124" s="63">
        <v>0.4</v>
      </c>
      <c r="H124" s="63">
        <v>0.4</v>
      </c>
      <c r="I124" s="63">
        <v>9.8000000000000007</v>
      </c>
      <c r="J124" s="61">
        <v>47</v>
      </c>
      <c r="K124" s="60" t="s">
        <v>45</v>
      </c>
      <c r="L124" s="59"/>
    </row>
    <row r="125" spans="1:12" ht="14" x14ac:dyDescent="0.3">
      <c r="A125" s="15"/>
      <c r="B125" s="16"/>
      <c r="C125" s="17"/>
      <c r="D125" s="41"/>
      <c r="E125" s="58"/>
      <c r="F125" s="59"/>
      <c r="G125" s="59"/>
      <c r="H125" s="59"/>
      <c r="I125" s="59"/>
      <c r="J125" s="59"/>
      <c r="K125" s="60"/>
      <c r="L125" s="59"/>
    </row>
    <row r="126" spans="1:12" ht="14" x14ac:dyDescent="0.3">
      <c r="A126" s="15"/>
      <c r="B126" s="16"/>
      <c r="C126" s="17"/>
      <c r="D126" s="41"/>
      <c r="E126" s="58"/>
      <c r="F126" s="59"/>
      <c r="G126" s="59"/>
      <c r="H126" s="59"/>
      <c r="I126" s="59"/>
      <c r="J126" s="59"/>
      <c r="K126" s="60"/>
      <c r="L126" s="59"/>
    </row>
    <row r="127" spans="1:12" ht="14" x14ac:dyDescent="0.3">
      <c r="A127" s="23"/>
      <c r="B127" s="24"/>
      <c r="C127" s="25"/>
      <c r="D127" s="26" t="s">
        <v>31</v>
      </c>
      <c r="E127" s="68"/>
      <c r="F127" s="69">
        <f>SUM(F120:F126)</f>
        <v>580</v>
      </c>
      <c r="G127" s="70">
        <f>SUM(G120:G126)</f>
        <v>19.678999999999998</v>
      </c>
      <c r="H127" s="70">
        <f>SUM(H120:H126)</f>
        <v>20.513999999999999</v>
      </c>
      <c r="I127" s="70">
        <f>SUM(I120:I126)</f>
        <v>67.231999999999999</v>
      </c>
      <c r="J127" s="69">
        <f>SUM(J120:J126)</f>
        <v>538</v>
      </c>
      <c r="K127" s="71"/>
      <c r="L127" s="69">
        <v>74.77</v>
      </c>
    </row>
    <row r="128" spans="1:12" ht="14" x14ac:dyDescent="0.3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4" x14ac:dyDescent="0.3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4" x14ac:dyDescent="0.3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4" x14ac:dyDescent="0.3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4" x14ac:dyDescent="0.3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4" x14ac:dyDescent="0.3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4" x14ac:dyDescent="0.3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4" x14ac:dyDescent="0.3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4" x14ac:dyDescent="0.3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4" x14ac:dyDescent="0.3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4.5" thickBot="1" x14ac:dyDescent="0.35">
      <c r="A138" s="33">
        <f>A120</f>
        <v>2</v>
      </c>
      <c r="B138" s="34">
        <f>B120</f>
        <v>1</v>
      </c>
      <c r="C138" s="126" t="s">
        <v>4</v>
      </c>
      <c r="D138" s="127"/>
      <c r="E138" s="35"/>
      <c r="F138" s="36">
        <f>F127+F137</f>
        <v>580</v>
      </c>
      <c r="G138" s="36">
        <f t="shared" ref="G138:J138" si="33">G127+G137</f>
        <v>19.678999999999998</v>
      </c>
      <c r="H138" s="36">
        <f t="shared" si="33"/>
        <v>20.513999999999999</v>
      </c>
      <c r="I138" s="36">
        <f t="shared" si="33"/>
        <v>67.231999999999999</v>
      </c>
      <c r="J138" s="36">
        <f t="shared" si="33"/>
        <v>538</v>
      </c>
      <c r="K138" s="36"/>
      <c r="L138" s="36">
        <f t="shared" ref="L138" si="34">L127+L137</f>
        <v>74.77</v>
      </c>
    </row>
    <row r="139" spans="1:12" ht="14" x14ac:dyDescent="0.3">
      <c r="A139" s="37">
        <v>2</v>
      </c>
      <c r="B139" s="16">
        <v>2</v>
      </c>
      <c r="C139" s="11" t="s">
        <v>18</v>
      </c>
      <c r="D139" s="47" t="s">
        <v>19</v>
      </c>
      <c r="E139" s="88" t="s">
        <v>79</v>
      </c>
      <c r="F139" s="89">
        <v>190</v>
      </c>
      <c r="G139" s="90">
        <v>12.616</v>
      </c>
      <c r="H139" s="90">
        <v>13.616</v>
      </c>
      <c r="I139" s="90">
        <v>34.790999999999997</v>
      </c>
      <c r="J139" s="89">
        <v>312</v>
      </c>
      <c r="K139" s="78" t="s">
        <v>56</v>
      </c>
      <c r="L139" s="67"/>
    </row>
    <row r="140" spans="1:12" ht="14" x14ac:dyDescent="0.3">
      <c r="A140" s="37"/>
      <c r="B140" s="16"/>
      <c r="C140" s="17"/>
      <c r="D140" s="41"/>
      <c r="E140" s="91"/>
      <c r="F140" s="92"/>
      <c r="G140" s="93"/>
      <c r="H140" s="93"/>
      <c r="I140" s="93"/>
      <c r="J140" s="92"/>
      <c r="K140" s="64"/>
      <c r="L140" s="59"/>
    </row>
    <row r="141" spans="1:12" ht="14" x14ac:dyDescent="0.3">
      <c r="A141" s="37"/>
      <c r="B141" s="16"/>
      <c r="C141" s="17"/>
      <c r="D141" s="20" t="s">
        <v>20</v>
      </c>
      <c r="E141" s="43" t="s">
        <v>37</v>
      </c>
      <c r="F141" s="61">
        <v>208</v>
      </c>
      <c r="G141" s="63">
        <v>7.0000000000000001E-3</v>
      </c>
      <c r="H141" s="63">
        <v>2E-3</v>
      </c>
      <c r="I141" s="63">
        <v>7.9859999999999998</v>
      </c>
      <c r="J141" s="61">
        <v>32</v>
      </c>
      <c r="K141" s="60" t="s">
        <v>40</v>
      </c>
      <c r="L141" s="59"/>
    </row>
    <row r="142" spans="1:12" ht="14" x14ac:dyDescent="0.3">
      <c r="A142" s="37"/>
      <c r="B142" s="16"/>
      <c r="C142" s="17"/>
      <c r="D142" s="20" t="s">
        <v>21</v>
      </c>
      <c r="E142" s="62" t="s">
        <v>38</v>
      </c>
      <c r="F142" s="61">
        <v>42</v>
      </c>
      <c r="G142" s="63">
        <v>2.62</v>
      </c>
      <c r="H142" s="63">
        <v>0.38</v>
      </c>
      <c r="I142" s="63">
        <v>19.739999999999998</v>
      </c>
      <c r="J142" s="61">
        <v>95</v>
      </c>
      <c r="K142" s="60"/>
      <c r="L142" s="59"/>
    </row>
    <row r="143" spans="1:12" ht="14" x14ac:dyDescent="0.3">
      <c r="A143" s="37"/>
      <c r="B143" s="16"/>
      <c r="C143" s="17"/>
      <c r="D143" s="105"/>
      <c r="E143" s="58"/>
      <c r="F143" s="59"/>
      <c r="G143" s="72"/>
      <c r="H143" s="72"/>
      <c r="I143" s="72"/>
      <c r="J143" s="59"/>
      <c r="K143" s="60"/>
      <c r="L143" s="59"/>
    </row>
    <row r="144" spans="1:12" ht="14" x14ac:dyDescent="0.3">
      <c r="A144" s="37"/>
      <c r="B144" s="16"/>
      <c r="C144" s="17"/>
      <c r="D144" s="115" t="s">
        <v>24</v>
      </c>
      <c r="E144" s="43" t="s">
        <v>62</v>
      </c>
      <c r="F144" s="61">
        <v>60</v>
      </c>
      <c r="G144" s="63">
        <v>0.93100000000000005</v>
      </c>
      <c r="H144" s="63">
        <v>3.0510000000000002</v>
      </c>
      <c r="I144" s="63">
        <v>5.6449999999999996</v>
      </c>
      <c r="J144" s="61">
        <v>54</v>
      </c>
      <c r="K144" s="60" t="s">
        <v>63</v>
      </c>
      <c r="L144" s="59"/>
    </row>
    <row r="145" spans="1:12" ht="14" x14ac:dyDescent="0.3">
      <c r="A145" s="37"/>
      <c r="B145" s="16"/>
      <c r="C145" s="17"/>
      <c r="D145" s="87" t="s">
        <v>46</v>
      </c>
      <c r="E145" s="43" t="s">
        <v>57</v>
      </c>
      <c r="F145" s="61">
        <v>21</v>
      </c>
      <c r="G145" s="63">
        <v>2.75</v>
      </c>
      <c r="H145" s="63">
        <v>2.5</v>
      </c>
      <c r="I145" s="63">
        <v>13</v>
      </c>
      <c r="J145" s="61">
        <v>86</v>
      </c>
      <c r="K145" s="60"/>
      <c r="L145" s="59"/>
    </row>
    <row r="146" spans="1:12" ht="14" x14ac:dyDescent="0.3">
      <c r="A146" s="38"/>
      <c r="B146" s="24"/>
      <c r="C146" s="25"/>
      <c r="D146" s="26" t="s">
        <v>31</v>
      </c>
      <c r="E146" s="68"/>
      <c r="F146" s="69">
        <f>SUM(F139:F145)</f>
        <v>521</v>
      </c>
      <c r="G146" s="70">
        <f t="shared" ref="G146:J146" si="35">SUM(G139:G145)</f>
        <v>18.923999999999999</v>
      </c>
      <c r="H146" s="70">
        <f t="shared" si="35"/>
        <v>19.548999999999999</v>
      </c>
      <c r="I146" s="70">
        <f t="shared" si="35"/>
        <v>81.161999999999992</v>
      </c>
      <c r="J146" s="69">
        <f t="shared" si="35"/>
        <v>579</v>
      </c>
      <c r="K146" s="71"/>
      <c r="L146" s="69">
        <v>74.77</v>
      </c>
    </row>
    <row r="147" spans="1:12" ht="14" x14ac:dyDescent="0.3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4" x14ac:dyDescent="0.3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4" x14ac:dyDescent="0.3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4" x14ac:dyDescent="0.3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4" x14ac:dyDescent="0.3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4" x14ac:dyDescent="0.3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4" x14ac:dyDescent="0.3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4" x14ac:dyDescent="0.3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4" x14ac:dyDescent="0.3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4" x14ac:dyDescent="0.3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4.5" thickBot="1" x14ac:dyDescent="0.35">
      <c r="A157" s="39">
        <f>A139</f>
        <v>2</v>
      </c>
      <c r="B157" s="39">
        <f>B139</f>
        <v>2</v>
      </c>
      <c r="C157" s="126" t="s">
        <v>4</v>
      </c>
      <c r="D157" s="127"/>
      <c r="E157" s="35"/>
      <c r="F157" s="36">
        <f>F146+F156</f>
        <v>521</v>
      </c>
      <c r="G157" s="36">
        <f t="shared" ref="G157:J157" si="38">G146+G156</f>
        <v>18.923999999999999</v>
      </c>
      <c r="H157" s="36">
        <f t="shared" si="38"/>
        <v>19.548999999999999</v>
      </c>
      <c r="I157" s="36">
        <f t="shared" si="38"/>
        <v>81.161999999999992</v>
      </c>
      <c r="J157" s="36">
        <f t="shared" si="38"/>
        <v>579</v>
      </c>
      <c r="K157" s="36"/>
      <c r="L157" s="36">
        <f t="shared" ref="L157" si="39">L146+L156</f>
        <v>74.77</v>
      </c>
    </row>
    <row r="158" spans="1:12" ht="14" x14ac:dyDescent="0.3">
      <c r="A158" s="9">
        <v>2</v>
      </c>
      <c r="B158" s="10">
        <v>3</v>
      </c>
      <c r="C158" s="11" t="s">
        <v>18</v>
      </c>
      <c r="D158" s="47" t="s">
        <v>19</v>
      </c>
      <c r="E158" s="106" t="s">
        <v>80</v>
      </c>
      <c r="F158" s="107">
        <v>200</v>
      </c>
      <c r="G158" s="108">
        <v>15.448</v>
      </c>
      <c r="H158" s="108">
        <v>16.297999999999998</v>
      </c>
      <c r="I158" s="108">
        <v>38.883000000000003</v>
      </c>
      <c r="J158" s="107">
        <v>364</v>
      </c>
      <c r="K158" s="74" t="s">
        <v>54</v>
      </c>
      <c r="L158" s="13"/>
    </row>
    <row r="159" spans="1:12" ht="14" x14ac:dyDescent="0.3">
      <c r="A159" s="15"/>
      <c r="B159" s="16"/>
      <c r="C159" s="17"/>
      <c r="D159" s="41"/>
      <c r="E159" s="91"/>
      <c r="F159" s="92"/>
      <c r="G159" s="93"/>
      <c r="H159" s="93"/>
      <c r="I159" s="93"/>
      <c r="J159" s="92"/>
      <c r="K159" s="64"/>
      <c r="L159" s="19"/>
    </row>
    <row r="160" spans="1:12" ht="14" x14ac:dyDescent="0.3">
      <c r="A160" s="15"/>
      <c r="B160" s="16"/>
      <c r="C160" s="17"/>
      <c r="D160" s="20" t="s">
        <v>20</v>
      </c>
      <c r="E160" s="43" t="s">
        <v>82</v>
      </c>
      <c r="F160" s="61">
        <v>200</v>
      </c>
      <c r="G160" s="63">
        <v>0.13500000000000001</v>
      </c>
      <c r="H160" s="63">
        <v>2.3E-2</v>
      </c>
      <c r="I160" s="63">
        <v>11.15</v>
      </c>
      <c r="J160" s="61">
        <v>46</v>
      </c>
      <c r="K160" s="60" t="s">
        <v>56</v>
      </c>
      <c r="L160" s="19"/>
    </row>
    <row r="161" spans="1:12" ht="15.75" customHeight="1" x14ac:dyDescent="0.3">
      <c r="A161" s="15"/>
      <c r="B161" s="16"/>
      <c r="C161" s="17"/>
      <c r="D161" s="20" t="s">
        <v>21</v>
      </c>
      <c r="E161" s="62" t="s">
        <v>38</v>
      </c>
      <c r="F161" s="61">
        <v>40</v>
      </c>
      <c r="G161" s="63">
        <v>2.52</v>
      </c>
      <c r="H161" s="63">
        <v>0.36</v>
      </c>
      <c r="I161" s="63">
        <v>18.84</v>
      </c>
      <c r="J161" s="61">
        <v>91</v>
      </c>
      <c r="K161" s="60"/>
      <c r="L161" s="19"/>
    </row>
    <row r="162" spans="1:12" ht="14" x14ac:dyDescent="0.3">
      <c r="A162" s="15"/>
      <c r="B162" s="16"/>
      <c r="C162" s="17"/>
      <c r="D162" s="20" t="s">
        <v>22</v>
      </c>
      <c r="E162" s="43" t="s">
        <v>41</v>
      </c>
      <c r="F162" s="61">
        <v>100</v>
      </c>
      <c r="G162" s="63">
        <v>0.4</v>
      </c>
      <c r="H162" s="63">
        <v>0.4</v>
      </c>
      <c r="I162" s="63">
        <v>9.8000000000000007</v>
      </c>
      <c r="J162" s="61">
        <v>47</v>
      </c>
      <c r="K162" s="60" t="s">
        <v>45</v>
      </c>
      <c r="L162" s="19"/>
    </row>
    <row r="163" spans="1:12" ht="14" x14ac:dyDescent="0.3">
      <c r="A163" s="15"/>
      <c r="B163" s="16"/>
      <c r="C163" s="17"/>
      <c r="D163" s="115" t="s">
        <v>24</v>
      </c>
      <c r="E163" s="43" t="s">
        <v>49</v>
      </c>
      <c r="F163" s="61">
        <v>60</v>
      </c>
      <c r="G163" s="63">
        <v>0.70199999999999996</v>
      </c>
      <c r="H163" s="63">
        <v>3.0510000000000002</v>
      </c>
      <c r="I163" s="63">
        <v>6.72</v>
      </c>
      <c r="J163" s="61">
        <v>58</v>
      </c>
      <c r="K163" s="60" t="s">
        <v>50</v>
      </c>
      <c r="L163" s="19"/>
    </row>
    <row r="164" spans="1:12" ht="14" x14ac:dyDescent="0.3">
      <c r="A164" s="15"/>
      <c r="B164" s="16"/>
      <c r="C164" s="17"/>
      <c r="D164" s="41"/>
      <c r="E164" s="91"/>
      <c r="F164" s="92"/>
      <c r="G164" s="93"/>
      <c r="H164" s="93"/>
      <c r="I164" s="93"/>
      <c r="J164" s="92"/>
      <c r="K164" s="64"/>
      <c r="L164" s="19"/>
    </row>
    <row r="165" spans="1:12" ht="14" x14ac:dyDescent="0.3">
      <c r="A165" s="23"/>
      <c r="B165" s="24"/>
      <c r="C165" s="25"/>
      <c r="D165" s="26" t="s">
        <v>31</v>
      </c>
      <c r="E165" s="27"/>
      <c r="F165" s="69">
        <f>SUM(F158:F164)</f>
        <v>600</v>
      </c>
      <c r="G165" s="70">
        <f t="shared" ref="G165:J165" si="40">SUM(G158:G164)</f>
        <v>19.204999999999998</v>
      </c>
      <c r="H165" s="70">
        <f>SUM(H158:H164)</f>
        <v>20.131999999999998</v>
      </c>
      <c r="I165" s="70">
        <f t="shared" si="40"/>
        <v>85.393000000000001</v>
      </c>
      <c r="J165" s="69">
        <f t="shared" si="40"/>
        <v>606</v>
      </c>
      <c r="K165" s="29"/>
      <c r="L165" s="69">
        <v>74.77</v>
      </c>
    </row>
    <row r="166" spans="1:12" ht="14" x14ac:dyDescent="0.3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4" x14ac:dyDescent="0.3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4" x14ac:dyDescent="0.3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4" x14ac:dyDescent="0.3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4" x14ac:dyDescent="0.3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4" x14ac:dyDescent="0.3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4" x14ac:dyDescent="0.3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4" x14ac:dyDescent="0.3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4" x14ac:dyDescent="0.3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4" x14ac:dyDescent="0.3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4.5" thickBot="1" x14ac:dyDescent="0.35">
      <c r="A176" s="33">
        <f>A158</f>
        <v>2</v>
      </c>
      <c r="B176" s="34">
        <f>B158</f>
        <v>3</v>
      </c>
      <c r="C176" s="126" t="s">
        <v>4</v>
      </c>
      <c r="D176" s="127"/>
      <c r="E176" s="35"/>
      <c r="F176" s="36">
        <f>F165+F175</f>
        <v>600</v>
      </c>
      <c r="G176" s="36">
        <f t="shared" ref="G176:J176" si="43">G165+G175</f>
        <v>19.204999999999998</v>
      </c>
      <c r="H176" s="36">
        <f t="shared" si="43"/>
        <v>20.131999999999998</v>
      </c>
      <c r="I176" s="36">
        <f t="shared" si="43"/>
        <v>85.393000000000001</v>
      </c>
      <c r="J176" s="36">
        <f t="shared" si="43"/>
        <v>606</v>
      </c>
      <c r="K176" s="36"/>
      <c r="L176" s="36">
        <f t="shared" ref="L176" si="44">L165+L175</f>
        <v>74.77</v>
      </c>
    </row>
    <row r="177" spans="1:12" ht="14" x14ac:dyDescent="0.3">
      <c r="A177" s="9">
        <v>2</v>
      </c>
      <c r="B177" s="10">
        <v>4</v>
      </c>
      <c r="C177" s="11" t="s">
        <v>18</v>
      </c>
      <c r="D177" s="47" t="s">
        <v>19</v>
      </c>
      <c r="E177" s="88" t="s">
        <v>81</v>
      </c>
      <c r="F177" s="89">
        <v>90</v>
      </c>
      <c r="G177" s="90">
        <v>8.8260000000000005</v>
      </c>
      <c r="H177" s="90">
        <v>9.0760000000000005</v>
      </c>
      <c r="I177" s="90">
        <v>2.4359999999999999</v>
      </c>
      <c r="J177" s="89">
        <v>127</v>
      </c>
      <c r="K177" s="78" t="s">
        <v>51</v>
      </c>
      <c r="L177" s="67"/>
    </row>
    <row r="178" spans="1:12" ht="14" x14ac:dyDescent="0.3">
      <c r="A178" s="15"/>
      <c r="B178" s="16"/>
      <c r="C178" s="17"/>
      <c r="D178" s="20" t="s">
        <v>19</v>
      </c>
      <c r="E178" s="43" t="s">
        <v>59</v>
      </c>
      <c r="F178" s="61">
        <v>150</v>
      </c>
      <c r="G178" s="63">
        <v>5.6020000000000003</v>
      </c>
      <c r="H178" s="63">
        <v>5.0679999999999996</v>
      </c>
      <c r="I178" s="63">
        <v>35.905999999999999</v>
      </c>
      <c r="J178" s="61">
        <v>212</v>
      </c>
      <c r="K178" s="60" t="s">
        <v>69</v>
      </c>
      <c r="L178" s="59"/>
    </row>
    <row r="179" spans="1:12" ht="23" x14ac:dyDescent="0.3">
      <c r="A179" s="15"/>
      <c r="B179" s="16"/>
      <c r="C179" s="17"/>
      <c r="D179" s="115" t="s">
        <v>20</v>
      </c>
      <c r="E179" s="96" t="s">
        <v>47</v>
      </c>
      <c r="F179" s="61">
        <v>200</v>
      </c>
      <c r="G179" s="63">
        <v>0.8</v>
      </c>
      <c r="H179" s="61">
        <v>6.4000000000000001E-2</v>
      </c>
      <c r="I179" s="63">
        <v>9.4600000000000009</v>
      </c>
      <c r="J179" s="61">
        <v>42</v>
      </c>
      <c r="K179" s="95" t="s">
        <v>48</v>
      </c>
      <c r="L179" s="59"/>
    </row>
    <row r="180" spans="1:12" ht="14" x14ac:dyDescent="0.3">
      <c r="A180" s="15"/>
      <c r="B180" s="16"/>
      <c r="C180" s="17"/>
      <c r="D180" s="20" t="s">
        <v>21</v>
      </c>
      <c r="E180" s="62" t="s">
        <v>38</v>
      </c>
      <c r="F180" s="61">
        <v>40</v>
      </c>
      <c r="G180" s="63">
        <v>2.52</v>
      </c>
      <c r="H180" s="63">
        <v>0.36</v>
      </c>
      <c r="I180" s="63">
        <v>18.84</v>
      </c>
      <c r="J180" s="61">
        <v>91</v>
      </c>
      <c r="K180" s="60"/>
      <c r="L180" s="59"/>
    </row>
    <row r="181" spans="1:12" ht="14" x14ac:dyDescent="0.3">
      <c r="A181" s="15"/>
      <c r="B181" s="16"/>
      <c r="C181" s="17"/>
      <c r="D181" s="41"/>
      <c r="E181" s="91"/>
      <c r="F181" s="92"/>
      <c r="G181" s="92"/>
      <c r="H181" s="92"/>
      <c r="I181" s="92"/>
      <c r="J181" s="92"/>
      <c r="K181" s="64"/>
      <c r="L181" s="59"/>
    </row>
    <row r="182" spans="1:12" ht="14" x14ac:dyDescent="0.3">
      <c r="A182" s="15"/>
      <c r="B182" s="16"/>
      <c r="C182" s="17"/>
      <c r="D182" s="115" t="s">
        <v>24</v>
      </c>
      <c r="E182" s="97" t="s">
        <v>52</v>
      </c>
      <c r="F182" s="98">
        <v>60</v>
      </c>
      <c r="G182" s="99">
        <v>0.85499999999999998</v>
      </c>
      <c r="H182" s="99">
        <v>3.653</v>
      </c>
      <c r="I182" s="99">
        <v>5.016</v>
      </c>
      <c r="J182" s="98">
        <v>56</v>
      </c>
      <c r="K182" s="75" t="s">
        <v>61</v>
      </c>
      <c r="L182" s="59"/>
    </row>
    <row r="183" spans="1:12" ht="14" x14ac:dyDescent="0.3">
      <c r="A183" s="15"/>
      <c r="B183" s="16"/>
      <c r="C183" s="17"/>
      <c r="D183" s="87" t="s">
        <v>46</v>
      </c>
      <c r="E183" s="43" t="s">
        <v>88</v>
      </c>
      <c r="F183" s="61">
        <v>16</v>
      </c>
      <c r="G183" s="63">
        <v>1.1040000000000001</v>
      </c>
      <c r="H183" s="63">
        <v>2.2080000000000002</v>
      </c>
      <c r="I183" s="63">
        <v>11.856</v>
      </c>
      <c r="J183" s="61">
        <v>71</v>
      </c>
      <c r="K183" s="60"/>
      <c r="L183" s="19"/>
    </row>
    <row r="184" spans="1:12" ht="14.5" thickBot="1" x14ac:dyDescent="0.35">
      <c r="A184" s="23"/>
      <c r="B184" s="24"/>
      <c r="C184" s="25"/>
      <c r="D184" s="76" t="s">
        <v>31</v>
      </c>
      <c r="E184" s="68"/>
      <c r="F184" s="69">
        <f>SUM(F177:F183)</f>
        <v>556</v>
      </c>
      <c r="G184" s="70">
        <f>SUM(G177:G183)</f>
        <v>19.707000000000001</v>
      </c>
      <c r="H184" s="70">
        <f>SUM(H177:H183)</f>
        <v>20.429000000000002</v>
      </c>
      <c r="I184" s="70">
        <f>SUM(I177:I183)</f>
        <v>83.513999999999996</v>
      </c>
      <c r="J184" s="69">
        <f>SUM(J177:J183)</f>
        <v>599</v>
      </c>
      <c r="K184" s="71"/>
      <c r="L184" s="69">
        <v>74.77</v>
      </c>
    </row>
    <row r="185" spans="1:12" ht="14" x14ac:dyDescent="0.3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4" x14ac:dyDescent="0.3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4" x14ac:dyDescent="0.3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5" x14ac:dyDescent="0.3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4" x14ac:dyDescent="0.3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4" x14ac:dyDescent="0.3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4" x14ac:dyDescent="0.3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4" x14ac:dyDescent="0.3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4" x14ac:dyDescent="0.3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4" x14ac:dyDescent="0.3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4.5" thickBot="1" x14ac:dyDescent="0.35">
      <c r="A195" s="33">
        <f>A177</f>
        <v>2</v>
      </c>
      <c r="B195" s="34">
        <f>B177</f>
        <v>4</v>
      </c>
      <c r="C195" s="126" t="s">
        <v>4</v>
      </c>
      <c r="D195" s="127"/>
      <c r="E195" s="35"/>
      <c r="F195" s="36">
        <f>F184+F194</f>
        <v>556</v>
      </c>
      <c r="G195" s="36">
        <f t="shared" ref="G195:J195" si="47">G184+G194</f>
        <v>19.707000000000001</v>
      </c>
      <c r="H195" s="36">
        <f t="shared" si="47"/>
        <v>20.429000000000002</v>
      </c>
      <c r="I195" s="36">
        <f t="shared" si="47"/>
        <v>83.513999999999996</v>
      </c>
      <c r="J195" s="36">
        <f t="shared" si="47"/>
        <v>599</v>
      </c>
      <c r="K195" s="36"/>
      <c r="L195" s="36">
        <f t="shared" ref="L195" si="48">L184+L194</f>
        <v>74.77</v>
      </c>
    </row>
    <row r="196" spans="1:12" ht="15.5" x14ac:dyDescent="0.25">
      <c r="A196" s="109">
        <v>2</v>
      </c>
      <c r="B196" s="110">
        <v>5</v>
      </c>
      <c r="C196" s="111" t="s">
        <v>18</v>
      </c>
      <c r="D196" s="101" t="s">
        <v>19</v>
      </c>
      <c r="E196" s="43" t="s">
        <v>83</v>
      </c>
      <c r="F196" s="103">
        <v>90</v>
      </c>
      <c r="G196" s="104">
        <v>12.657</v>
      </c>
      <c r="H196" s="104">
        <v>8.5879999999999992</v>
      </c>
      <c r="I196" s="104">
        <v>6.9470000000000001</v>
      </c>
      <c r="J196" s="103">
        <v>156</v>
      </c>
      <c r="K196" s="22" t="s">
        <v>60</v>
      </c>
      <c r="L196" s="45"/>
    </row>
    <row r="197" spans="1:12" ht="15.5" x14ac:dyDescent="0.3">
      <c r="A197" s="15"/>
      <c r="B197" s="16"/>
      <c r="C197" s="17"/>
      <c r="D197" s="20" t="s">
        <v>19</v>
      </c>
      <c r="E197" s="43" t="s">
        <v>84</v>
      </c>
      <c r="F197" s="61">
        <v>150</v>
      </c>
      <c r="G197" s="63">
        <v>3.5070000000000001</v>
      </c>
      <c r="H197" s="63">
        <v>8.2240000000000002</v>
      </c>
      <c r="I197" s="63">
        <v>28.402000000000001</v>
      </c>
      <c r="J197" s="61">
        <v>202</v>
      </c>
      <c r="K197" s="60" t="s">
        <v>50</v>
      </c>
      <c r="L197" s="46"/>
    </row>
    <row r="198" spans="1:12" ht="15.5" x14ac:dyDescent="0.3">
      <c r="A198" s="15"/>
      <c r="B198" s="16"/>
      <c r="C198" s="17"/>
      <c r="D198" s="20" t="s">
        <v>20</v>
      </c>
      <c r="E198" s="43" t="s">
        <v>37</v>
      </c>
      <c r="F198" s="61">
        <v>208</v>
      </c>
      <c r="G198" s="63">
        <v>7.0000000000000001E-3</v>
      </c>
      <c r="H198" s="63">
        <v>2E-3</v>
      </c>
      <c r="I198" s="63">
        <v>7.9859999999999998</v>
      </c>
      <c r="J198" s="61">
        <v>32</v>
      </c>
      <c r="K198" s="60" t="s">
        <v>40</v>
      </c>
      <c r="L198" s="46"/>
    </row>
    <row r="199" spans="1:12" ht="15.5" x14ac:dyDescent="0.3">
      <c r="A199" s="15"/>
      <c r="B199" s="16"/>
      <c r="C199" s="17"/>
      <c r="D199" s="20" t="s">
        <v>21</v>
      </c>
      <c r="E199" s="62" t="s">
        <v>38</v>
      </c>
      <c r="F199" s="61">
        <v>40</v>
      </c>
      <c r="G199" s="63">
        <v>2.52</v>
      </c>
      <c r="H199" s="63">
        <v>0.36</v>
      </c>
      <c r="I199" s="63">
        <v>18.84</v>
      </c>
      <c r="J199" s="61">
        <v>91</v>
      </c>
      <c r="K199" s="60"/>
      <c r="L199" s="46"/>
    </row>
    <row r="200" spans="1:12" ht="15.5" x14ac:dyDescent="0.3">
      <c r="A200" s="15"/>
      <c r="B200" s="16"/>
      <c r="C200" s="17"/>
      <c r="D200" s="20" t="s">
        <v>22</v>
      </c>
      <c r="E200" s="43" t="s">
        <v>41</v>
      </c>
      <c r="F200" s="61">
        <v>100</v>
      </c>
      <c r="G200" s="63">
        <v>0.4</v>
      </c>
      <c r="H200" s="63">
        <v>0.4</v>
      </c>
      <c r="I200" s="63">
        <v>9.8000000000000007</v>
      </c>
      <c r="J200" s="61">
        <v>47</v>
      </c>
      <c r="K200" s="60" t="s">
        <v>45</v>
      </c>
      <c r="L200" s="46"/>
    </row>
    <row r="201" spans="1:12" ht="15.5" x14ac:dyDescent="0.3">
      <c r="A201" s="15"/>
      <c r="B201" s="16"/>
      <c r="C201" s="17"/>
      <c r="D201" s="115" t="s">
        <v>24</v>
      </c>
      <c r="E201" s="43" t="s">
        <v>62</v>
      </c>
      <c r="F201" s="61">
        <v>60</v>
      </c>
      <c r="G201" s="63">
        <v>0.93100000000000005</v>
      </c>
      <c r="H201" s="63">
        <v>3.0510000000000002</v>
      </c>
      <c r="I201" s="63">
        <v>5.6449999999999996</v>
      </c>
      <c r="J201" s="61">
        <v>54</v>
      </c>
      <c r="K201" s="60" t="s">
        <v>63</v>
      </c>
      <c r="L201" s="46"/>
    </row>
    <row r="202" spans="1:12" ht="15.5" x14ac:dyDescent="0.3">
      <c r="A202" s="15"/>
      <c r="B202" s="16"/>
      <c r="C202" s="17"/>
      <c r="D202" s="41"/>
      <c r="E202" s="112"/>
      <c r="F202" s="113"/>
      <c r="G202" s="113"/>
      <c r="H202" s="113"/>
      <c r="I202" s="113"/>
      <c r="J202" s="113"/>
      <c r="K202" s="114"/>
      <c r="L202" s="46"/>
    </row>
    <row r="203" spans="1:12" ht="15.75" customHeight="1" x14ac:dyDescent="0.3">
      <c r="A203" s="23"/>
      <c r="B203" s="24"/>
      <c r="C203" s="25"/>
      <c r="D203" s="26" t="s">
        <v>31</v>
      </c>
      <c r="E203" s="27"/>
      <c r="F203" s="69">
        <f>SUM(F196:F202)</f>
        <v>648</v>
      </c>
      <c r="G203" s="69">
        <f>SUM(G196:G202)</f>
        <v>20.022000000000002</v>
      </c>
      <c r="H203" s="70">
        <f t="shared" ref="H203:I203" si="49">SUM(H196:H202)</f>
        <v>20.624999999999993</v>
      </c>
      <c r="I203" s="70">
        <f t="shared" si="49"/>
        <v>77.61999999999999</v>
      </c>
      <c r="J203" s="69">
        <f>SUM(J196:J202)</f>
        <v>582</v>
      </c>
      <c r="K203" s="29"/>
      <c r="L203" s="69">
        <v>74.77</v>
      </c>
    </row>
    <row r="204" spans="1:12" ht="14" x14ac:dyDescent="0.3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4" x14ac:dyDescent="0.3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4" x14ac:dyDescent="0.3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4" x14ac:dyDescent="0.3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4" x14ac:dyDescent="0.3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4" x14ac:dyDescent="0.3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4" x14ac:dyDescent="0.3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4" x14ac:dyDescent="0.3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4" x14ac:dyDescent="0.3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4" x14ac:dyDescent="0.3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4.5" thickBot="1" x14ac:dyDescent="0.35">
      <c r="A214" s="33">
        <f>A196</f>
        <v>2</v>
      </c>
      <c r="B214" s="34">
        <f>B196</f>
        <v>5</v>
      </c>
      <c r="C214" s="126" t="s">
        <v>4</v>
      </c>
      <c r="D214" s="127"/>
      <c r="E214" s="35"/>
      <c r="F214" s="36">
        <f>F203+F213</f>
        <v>648</v>
      </c>
      <c r="G214" s="36">
        <f t="shared" ref="G214:J214" si="52">G203+G213</f>
        <v>20.022000000000002</v>
      </c>
      <c r="H214" s="36">
        <f t="shared" si="52"/>
        <v>20.624999999999993</v>
      </c>
      <c r="I214" s="36">
        <f t="shared" si="52"/>
        <v>77.61999999999999</v>
      </c>
      <c r="J214" s="36">
        <f t="shared" si="52"/>
        <v>582</v>
      </c>
      <c r="K214" s="36"/>
      <c r="L214" s="36">
        <f t="shared" ref="L214" si="53">L203+L213</f>
        <v>74.77</v>
      </c>
    </row>
    <row r="215" spans="1:12" ht="12.75" customHeight="1" x14ac:dyDescent="0.3">
      <c r="A215" s="9">
        <v>2</v>
      </c>
      <c r="B215" s="10">
        <v>6</v>
      </c>
      <c r="C215" s="11" t="s">
        <v>18</v>
      </c>
      <c r="D215" s="47" t="s">
        <v>19</v>
      </c>
      <c r="E215" s="88" t="s">
        <v>43</v>
      </c>
      <c r="F215" s="89">
        <v>90</v>
      </c>
      <c r="G215" s="90">
        <v>9.1159999999999997</v>
      </c>
      <c r="H215" s="90">
        <v>10.143000000000001</v>
      </c>
      <c r="I215" s="90">
        <v>3.758</v>
      </c>
      <c r="J215" s="89">
        <v>143</v>
      </c>
      <c r="K215" s="77" t="s">
        <v>55</v>
      </c>
      <c r="L215" s="67"/>
    </row>
    <row r="216" spans="1:12" ht="14" x14ac:dyDescent="0.3">
      <c r="A216" s="15"/>
      <c r="B216" s="16"/>
      <c r="C216" s="17"/>
      <c r="D216" s="20" t="s">
        <v>19</v>
      </c>
      <c r="E216" s="43" t="s">
        <v>53</v>
      </c>
      <c r="F216" s="61">
        <v>150</v>
      </c>
      <c r="G216" s="63">
        <v>3.8340000000000001</v>
      </c>
      <c r="H216" s="63">
        <v>5.4340000000000002</v>
      </c>
      <c r="I216" s="63">
        <v>34.014000000000003</v>
      </c>
      <c r="J216" s="61">
        <v>200</v>
      </c>
      <c r="K216" s="60" t="s">
        <v>85</v>
      </c>
      <c r="L216" s="59"/>
    </row>
    <row r="217" spans="1:12" ht="14" x14ac:dyDescent="0.3">
      <c r="A217" s="15"/>
      <c r="B217" s="16"/>
      <c r="C217" s="17"/>
      <c r="D217" s="20" t="s">
        <v>20</v>
      </c>
      <c r="E217" s="43" t="s">
        <v>37</v>
      </c>
      <c r="F217" s="61">
        <v>208</v>
      </c>
      <c r="G217" s="63">
        <v>7.0000000000000001E-3</v>
      </c>
      <c r="H217" s="63">
        <v>2E-3</v>
      </c>
      <c r="I217" s="63">
        <v>7.9859999999999998</v>
      </c>
      <c r="J217" s="61">
        <v>32</v>
      </c>
      <c r="K217" s="60" t="s">
        <v>40</v>
      </c>
      <c r="L217" s="59"/>
    </row>
    <row r="218" spans="1:12" ht="14" x14ac:dyDescent="0.3">
      <c r="A218" s="15"/>
      <c r="B218" s="16"/>
      <c r="C218" s="17"/>
      <c r="D218" s="20" t="s">
        <v>21</v>
      </c>
      <c r="E218" s="62" t="s">
        <v>38</v>
      </c>
      <c r="F218" s="61">
        <v>40</v>
      </c>
      <c r="G218" s="63">
        <v>2.52</v>
      </c>
      <c r="H218" s="63">
        <v>0.36</v>
      </c>
      <c r="I218" s="63">
        <v>18.84</v>
      </c>
      <c r="J218" s="61">
        <v>91</v>
      </c>
      <c r="K218" s="60"/>
      <c r="L218" s="59"/>
    </row>
    <row r="219" spans="1:12" ht="14" x14ac:dyDescent="0.3">
      <c r="A219" s="15"/>
      <c r="B219" s="16"/>
      <c r="C219" s="17"/>
      <c r="D219" s="20" t="s">
        <v>22</v>
      </c>
      <c r="E219" s="43" t="s">
        <v>41</v>
      </c>
      <c r="F219" s="61">
        <v>100</v>
      </c>
      <c r="G219" s="63">
        <v>0.4</v>
      </c>
      <c r="H219" s="63">
        <v>0.4</v>
      </c>
      <c r="I219" s="63">
        <v>9.8000000000000007</v>
      </c>
      <c r="J219" s="61">
        <v>47</v>
      </c>
      <c r="K219" s="60" t="s">
        <v>45</v>
      </c>
      <c r="L219" s="59"/>
    </row>
    <row r="220" spans="1:12" ht="14" x14ac:dyDescent="0.3">
      <c r="A220" s="15"/>
      <c r="B220" s="16"/>
      <c r="C220" s="17"/>
      <c r="D220" s="41"/>
      <c r="E220" s="94"/>
      <c r="F220" s="94"/>
      <c r="G220" s="94"/>
      <c r="H220" s="94"/>
      <c r="I220" s="94"/>
      <c r="J220" s="94"/>
      <c r="K220" s="94"/>
      <c r="L220" s="59"/>
    </row>
    <row r="221" spans="1:12" ht="14" x14ac:dyDescent="0.3">
      <c r="A221" s="15"/>
      <c r="B221" s="16"/>
      <c r="C221" s="17"/>
      <c r="D221" s="87" t="s">
        <v>46</v>
      </c>
      <c r="E221" s="43" t="s">
        <v>57</v>
      </c>
      <c r="F221" s="61">
        <v>21</v>
      </c>
      <c r="G221" s="63">
        <v>2.75</v>
      </c>
      <c r="H221" s="63">
        <v>2.5</v>
      </c>
      <c r="I221" s="63">
        <v>13</v>
      </c>
      <c r="J221" s="61">
        <v>86</v>
      </c>
      <c r="K221" s="60"/>
      <c r="L221" s="59"/>
    </row>
    <row r="222" spans="1:12" ht="14" x14ac:dyDescent="0.3">
      <c r="A222" s="23"/>
      <c r="B222" s="24"/>
      <c r="C222" s="25"/>
      <c r="D222" s="26" t="s">
        <v>31</v>
      </c>
      <c r="E222" s="68"/>
      <c r="F222" s="69">
        <f>SUM(F215:F221)</f>
        <v>609</v>
      </c>
      <c r="G222" s="70">
        <f t="shared" ref="G222" si="54">SUM(G215:G221)</f>
        <v>18.626999999999999</v>
      </c>
      <c r="H222" s="69">
        <f>SUM(H215:H221)</f>
        <v>18.839000000000002</v>
      </c>
      <c r="I222" s="70">
        <f t="shared" ref="I222" si="55">SUM(I215:I221)</f>
        <v>87.397999999999996</v>
      </c>
      <c r="J222" s="69">
        <f>SUM(J215:J221)</f>
        <v>599</v>
      </c>
      <c r="K222" s="71"/>
      <c r="L222" s="69">
        <v>74.77</v>
      </c>
    </row>
    <row r="223" spans="1:12" ht="14" x14ac:dyDescent="0.3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4" x14ac:dyDescent="0.3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4" x14ac:dyDescent="0.3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4" x14ac:dyDescent="0.3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4" x14ac:dyDescent="0.3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4" x14ac:dyDescent="0.3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4" x14ac:dyDescent="0.3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4" x14ac:dyDescent="0.3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4" x14ac:dyDescent="0.3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4" x14ac:dyDescent="0.3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4.5" thickBot="1" x14ac:dyDescent="0.35">
      <c r="A233" s="33">
        <f>A215</f>
        <v>2</v>
      </c>
      <c r="B233" s="34">
        <f>B215</f>
        <v>6</v>
      </c>
      <c r="C233" s="126" t="s">
        <v>4</v>
      </c>
      <c r="D233" s="127"/>
      <c r="E233" s="35"/>
      <c r="F233" s="36">
        <f>F222+F232</f>
        <v>609</v>
      </c>
      <c r="G233" s="36">
        <f t="shared" ref="G233:J233" si="58">G222+G232</f>
        <v>18.626999999999999</v>
      </c>
      <c r="H233" s="36">
        <f t="shared" si="58"/>
        <v>18.839000000000002</v>
      </c>
      <c r="I233" s="36">
        <f t="shared" si="58"/>
        <v>87.397999999999996</v>
      </c>
      <c r="J233" s="36">
        <f t="shared" si="58"/>
        <v>599</v>
      </c>
      <c r="K233" s="36"/>
      <c r="L233" s="36">
        <f t="shared" ref="L233:L234" si="59">L222+L232</f>
        <v>74.77</v>
      </c>
    </row>
    <row r="234" spans="1:12" ht="13.5" thickBot="1" x14ac:dyDescent="0.35">
      <c r="A234" s="79"/>
      <c r="B234" s="80"/>
      <c r="C234" s="125" t="s">
        <v>44</v>
      </c>
      <c r="D234" s="125"/>
      <c r="E234" s="125"/>
      <c r="F234" s="84">
        <f>(F233+F214+F195+F176+F157+F138+F119+F100+F81+F62+F43+F24)/12</f>
        <v>578</v>
      </c>
      <c r="G234" s="83">
        <f>(G233+G214+G195+G176+G157+G138+G119+G100+G81+G62+G43+G24)/12</f>
        <v>19.303250000000002</v>
      </c>
      <c r="H234" s="83">
        <f>(H233+H214+H195+H176+H157+H138+H119+H100+H81+H62+H43+H24)/12</f>
        <v>20.160416666666666</v>
      </c>
      <c r="I234" s="83">
        <f>(I233+I214+I195+I176+I157+I138+I119+I100+I81+I62+I43+I24)/12</f>
        <v>80.265833333333319</v>
      </c>
      <c r="J234" s="84">
        <f>(J233+J214+J195+J176+J157+J138+J119+J100+J81+J62+J43+J24)/12</f>
        <v>584.41666666666663</v>
      </c>
      <c r="K234" s="81"/>
      <c r="L234" s="82">
        <f t="shared" si="59"/>
        <v>74.77</v>
      </c>
    </row>
  </sheetData>
  <mergeCells count="16">
    <mergeCell ref="H1:K1"/>
    <mergeCell ref="H2:K2"/>
    <mergeCell ref="C234:E234"/>
    <mergeCell ref="C233:D233"/>
    <mergeCell ref="C119:D119"/>
    <mergeCell ref="C1:E1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2025-08-06T11:03:19Z</cp:lastPrinted>
  <dcterms:created xsi:type="dcterms:W3CDTF">2022-05-16T14:23:56Z</dcterms:created>
  <dcterms:modified xsi:type="dcterms:W3CDTF">2025-11-28T05:24:01Z</dcterms:modified>
</cp:coreProperties>
</file>